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-documents\Documents\"/>
    </mc:Choice>
  </mc:AlternateContent>
  <xr:revisionPtr revIDLastSave="0" documentId="8_{0006845F-9328-424A-B2F9-187B80544ADC}" xr6:coauthVersionLast="40" xr6:coauthVersionMax="40" xr10:uidLastSave="{00000000-0000-0000-0000-000000000000}"/>
  <bookViews>
    <workbookView xWindow="-108" yWindow="-108" windowWidth="23256" windowHeight="12600" tabRatio="833" xr2:uid="{00000000-000D-0000-FFFF-FFFF00000000}"/>
  </bookViews>
  <sheets>
    <sheet name="Красноярск + пригород" sheetId="1" r:id="rId1"/>
    <sheet name="Ачинск, Наз., Шарып." sheetId="2" r:id="rId2"/>
    <sheet name="Канск, Зеленогорск, Бородино" sheetId="5" r:id="rId3"/>
    <sheet name="Хакасия+Минусинск" sheetId="6" r:id="rId4"/>
    <sheet name="Кызыл" sheetId="9" r:id="rId5"/>
    <sheet name="Енисейск, Лесосиб." sheetId="3" r:id="rId6"/>
    <sheet name="Иркутская обл." sheetId="8" r:id="rId7"/>
    <sheet name="Bellini Group" sheetId="7" r:id="rId8"/>
  </sheets>
  <definedNames>
    <definedName name="_xlnm._FilterDatabase" localSheetId="7" hidden="1">'Bellini Group'!$A$12:$N$13</definedName>
    <definedName name="_xlnm._FilterDatabase" localSheetId="1" hidden="1">'Ачинск, Наз., Шарып.'!$A$12:$L$13</definedName>
    <definedName name="_xlnm._FilterDatabase" localSheetId="5" hidden="1">'Енисейск, Лесосиб.'!$A$12:$K$13</definedName>
    <definedName name="_xlnm._FilterDatabase" localSheetId="6" hidden="1">'Иркутская обл.'!$A$12:$L$42</definedName>
    <definedName name="_xlnm._FilterDatabase" localSheetId="2" hidden="1">'Канск, Зеленогорск, Бородино'!$A$12:$K$13</definedName>
    <definedName name="_xlnm._FilterDatabase" localSheetId="0" hidden="1">'Красноярск + пригород'!$A$12:$O$245</definedName>
    <definedName name="_xlnm._FilterDatabase" localSheetId="4" hidden="1">Кызыл!$A$11:$K$12</definedName>
    <definedName name="_xlnm._FilterDatabase" localSheetId="3" hidden="1">'Хакасия+Минусинск'!$A$13:$K$100</definedName>
  </definedNames>
  <calcPr calcId="191029" refMode="R1C1"/>
</workbook>
</file>

<file path=xl/calcChain.xml><?xml version="1.0" encoding="utf-8"?>
<calcChain xmlns="http://schemas.openxmlformats.org/spreadsheetml/2006/main">
  <c r="K35" i="5" l="1"/>
  <c r="L91" i="1"/>
  <c r="L86" i="1" l="1"/>
  <c r="E26" i="3"/>
  <c r="E16" i="9"/>
  <c r="L113" i="1" l="1"/>
  <c r="L106" i="1"/>
  <c r="K97" i="6" l="1"/>
  <c r="L104" i="1" l="1"/>
  <c r="L98" i="1" l="1"/>
  <c r="L83" i="1"/>
  <c r="L103" i="1" l="1"/>
  <c r="L184" i="1" l="1"/>
  <c r="L100" i="1" l="1"/>
  <c r="J100" i="6" l="1"/>
  <c r="E100" i="6"/>
  <c r="K39" i="6"/>
  <c r="L105" i="1" l="1"/>
  <c r="E53" i="2" l="1"/>
  <c r="E48" i="5"/>
  <c r="L39" i="2" l="1"/>
  <c r="L40" i="2"/>
  <c r="L42" i="1"/>
  <c r="K32" i="6"/>
  <c r="J26" i="3" l="1"/>
  <c r="G26" i="3"/>
  <c r="K24" i="3"/>
  <c r="K22" i="3"/>
  <c r="K14" i="3"/>
  <c r="L189" i="1" l="1"/>
  <c r="L174" i="1"/>
  <c r="K309" i="1"/>
  <c r="H309" i="1"/>
  <c r="E309" i="1"/>
  <c r="L308" i="1"/>
  <c r="L251" i="1"/>
  <c r="L205" i="1" l="1"/>
  <c r="L198" i="1" l="1"/>
  <c r="E42" i="8" l="1"/>
  <c r="L22" i="2" l="1"/>
  <c r="L117" i="1"/>
  <c r="K13" i="9" l="1"/>
  <c r="L271" i="1" l="1"/>
  <c r="K63" i="6" l="1"/>
  <c r="M25" i="7" l="1"/>
  <c r="K47" i="5"/>
  <c r="K46" i="5"/>
  <c r="K44" i="5"/>
  <c r="K43" i="5"/>
  <c r="K42" i="5"/>
  <c r="K41" i="5"/>
  <c r="K40" i="5"/>
  <c r="K38" i="5"/>
  <c r="K37" i="5"/>
  <c r="L202" i="1" l="1"/>
  <c r="L111" i="1"/>
  <c r="K14" i="9" l="1"/>
  <c r="K16" i="9" s="1"/>
  <c r="L94" i="1"/>
  <c r="L260" i="1"/>
  <c r="K16" i="6"/>
  <c r="K80" i="6"/>
  <c r="K55" i="6"/>
  <c r="K56" i="6"/>
  <c r="L229" i="1"/>
  <c r="K41" i="8"/>
  <c r="K53" i="6"/>
  <c r="E55" i="7"/>
  <c r="E25" i="7"/>
  <c r="L256" i="1"/>
  <c r="L265" i="1"/>
  <c r="K26" i="6"/>
  <c r="L95" i="1"/>
  <c r="L302" i="1"/>
  <c r="L296" i="1"/>
  <c r="L154" i="1"/>
  <c r="K15" i="5"/>
  <c r="K16" i="5"/>
  <c r="K17" i="5"/>
  <c r="K18" i="5"/>
  <c r="K19" i="5"/>
  <c r="K20" i="5"/>
  <c r="K21" i="5"/>
  <c r="K22" i="5"/>
  <c r="K23" i="5"/>
  <c r="L180" i="1"/>
  <c r="L282" i="1"/>
  <c r="K75" i="6"/>
  <c r="K90" i="6"/>
  <c r="L295" i="1"/>
  <c r="L293" i="1"/>
  <c r="L63" i="1"/>
  <c r="K245" i="1"/>
  <c r="E245" i="1"/>
  <c r="E231" i="1"/>
  <c r="F231" i="1"/>
  <c r="K14" i="7"/>
  <c r="K15" i="7"/>
  <c r="K16" i="7"/>
  <c r="K17" i="7"/>
  <c r="K18" i="7"/>
  <c r="K19" i="7"/>
  <c r="K20" i="7"/>
  <c r="K22" i="7"/>
  <c r="K23" i="7"/>
  <c r="K24" i="7"/>
  <c r="L14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41" i="2"/>
  <c r="L43" i="2"/>
  <c r="L44" i="2"/>
  <c r="L45" i="2"/>
  <c r="L46" i="2"/>
  <c r="L47" i="2"/>
  <c r="L48" i="2"/>
  <c r="L50" i="2"/>
  <c r="L52" i="2"/>
  <c r="H53" i="2"/>
  <c r="K53" i="2"/>
  <c r="K15" i="3"/>
  <c r="K16" i="3"/>
  <c r="K17" i="3"/>
  <c r="K18" i="3"/>
  <c r="K19" i="3"/>
  <c r="K20" i="3"/>
  <c r="K21" i="3"/>
  <c r="K25" i="3"/>
  <c r="K14" i="8"/>
  <c r="K15" i="8"/>
  <c r="K16" i="8"/>
  <c r="K17" i="8"/>
  <c r="K18" i="8"/>
  <c r="K19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J42" i="8"/>
  <c r="K14" i="5"/>
  <c r="K25" i="5"/>
  <c r="K26" i="5"/>
  <c r="K28" i="5"/>
  <c r="K29" i="5"/>
  <c r="K34" i="5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7" i="1"/>
  <c r="L88" i="1"/>
  <c r="L89" i="1"/>
  <c r="L90" i="1"/>
  <c r="L92" i="1"/>
  <c r="L93" i="1"/>
  <c r="L96" i="1"/>
  <c r="L97" i="1"/>
  <c r="L99" i="1"/>
  <c r="L101" i="1"/>
  <c r="L102" i="1"/>
  <c r="L107" i="1"/>
  <c r="L108" i="1"/>
  <c r="L109" i="1"/>
  <c r="L110" i="1"/>
  <c r="L112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1" i="1"/>
  <c r="L182" i="1"/>
  <c r="L183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199" i="1"/>
  <c r="L200" i="1"/>
  <c r="L201" i="1"/>
  <c r="L203" i="1"/>
  <c r="L204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H231" i="1"/>
  <c r="K231" i="1"/>
  <c r="L236" i="1"/>
  <c r="L237" i="1"/>
  <c r="L238" i="1"/>
  <c r="L239" i="1"/>
  <c r="L240" i="1"/>
  <c r="L241" i="1"/>
  <c r="L242" i="1"/>
  <c r="L243" i="1"/>
  <c r="L244" i="1"/>
  <c r="H245" i="1"/>
  <c r="L250" i="1"/>
  <c r="L252" i="1"/>
  <c r="L254" i="1"/>
  <c r="L258" i="1"/>
  <c r="L259" i="1"/>
  <c r="L261" i="1"/>
  <c r="L262" i="1"/>
  <c r="L263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3" i="1"/>
  <c r="L284" i="1"/>
  <c r="L285" i="1"/>
  <c r="L286" i="1"/>
  <c r="L287" i="1"/>
  <c r="L288" i="1"/>
  <c r="L289" i="1"/>
  <c r="L290" i="1"/>
  <c r="L291" i="1"/>
  <c r="L292" i="1"/>
  <c r="L298" i="1"/>
  <c r="L299" i="1"/>
  <c r="L300" i="1"/>
  <c r="L301" i="1"/>
  <c r="L303" i="1"/>
  <c r="L304" i="1"/>
  <c r="L305" i="1"/>
  <c r="L306" i="1"/>
  <c r="K15" i="6"/>
  <c r="K18" i="6"/>
  <c r="K19" i="6"/>
  <c r="K20" i="6"/>
  <c r="K21" i="6"/>
  <c r="K22" i="6"/>
  <c r="K23" i="6"/>
  <c r="K24" i="6"/>
  <c r="K25" i="6"/>
  <c r="K27" i="6"/>
  <c r="K28" i="6"/>
  <c r="K30" i="6"/>
  <c r="K31" i="6"/>
  <c r="K33" i="6"/>
  <c r="K34" i="6"/>
  <c r="K35" i="6"/>
  <c r="K36" i="6"/>
  <c r="K37" i="6"/>
  <c r="K38" i="6"/>
  <c r="K40" i="6"/>
  <c r="K41" i="6"/>
  <c r="K42" i="6"/>
  <c r="K43" i="6"/>
  <c r="K44" i="6"/>
  <c r="K46" i="6"/>
  <c r="K47" i="6"/>
  <c r="K48" i="6"/>
  <c r="K50" i="6"/>
  <c r="K52" i="6"/>
  <c r="K58" i="6"/>
  <c r="K60" i="6"/>
  <c r="K61" i="6"/>
  <c r="K62" i="6"/>
  <c r="K64" i="6"/>
  <c r="K65" i="6"/>
  <c r="K66" i="6"/>
  <c r="K67" i="6"/>
  <c r="K69" i="6"/>
  <c r="K70" i="6"/>
  <c r="K71" i="6"/>
  <c r="K72" i="6"/>
  <c r="K73" i="6"/>
  <c r="K74" i="6"/>
  <c r="K76" i="6"/>
  <c r="K77" i="6"/>
  <c r="K78" i="6"/>
  <c r="K82" i="6"/>
  <c r="K84" i="6"/>
  <c r="K86" i="6"/>
  <c r="K87" i="6"/>
  <c r="K88" i="6"/>
  <c r="K89" i="6"/>
  <c r="K91" i="6"/>
  <c r="K92" i="6"/>
  <c r="K93" i="6"/>
  <c r="K94" i="6"/>
  <c r="K96" i="6"/>
  <c r="K98" i="6"/>
  <c r="K99" i="6"/>
  <c r="G100" i="6"/>
  <c r="K26" i="3" l="1"/>
  <c r="K48" i="5"/>
  <c r="L53" i="2"/>
  <c r="L309" i="1"/>
  <c r="K42" i="8"/>
  <c r="K100" i="6"/>
  <c r="L245" i="1"/>
  <c r="L231" i="1"/>
</calcChain>
</file>

<file path=xl/sharedStrings.xml><?xml version="1.0" encoding="utf-8"?>
<sst xmlns="http://schemas.openxmlformats.org/spreadsheetml/2006/main" count="2493" uniqueCount="657">
  <si>
    <t>г. Красноярск, пер. Афонтовский, 7</t>
  </si>
  <si>
    <t>т.(391)259-59-56</t>
  </si>
  <si>
    <t>СМЕТА НА РАЗМЕЩЕНИЕ РЕКЛАМЫ</t>
  </si>
  <si>
    <t>№ п/п</t>
  </si>
  <si>
    <t>Город</t>
  </si>
  <si>
    <t>Супермаркет</t>
  </si>
  <si>
    <t>Адрес</t>
  </si>
  <si>
    <t>Посещаемость торговой точки в неделю, чел.</t>
  </si>
  <si>
    <t>Кол-во экранов</t>
  </si>
  <si>
    <t>Время трасляции, часов</t>
  </si>
  <si>
    <t>Кол-во выходов в день</t>
  </si>
  <si>
    <t>Хронометраж ролика, секунд</t>
  </si>
  <si>
    <t>Период трансляции, дней</t>
  </si>
  <si>
    <t>Расчетная стоимость в день</t>
  </si>
  <si>
    <t>Бюджет за период, руб.</t>
  </si>
  <si>
    <t>р-н города</t>
  </si>
  <si>
    <t>микрорайон города</t>
  </si>
  <si>
    <t>находится на территории ТЦ</t>
  </si>
  <si>
    <t>Красноярск</t>
  </si>
  <si>
    <t>Командор</t>
  </si>
  <si>
    <t>60 лет СССР, 31а</t>
  </si>
  <si>
    <t>Советский р-н</t>
  </si>
  <si>
    <t>Солнечный</t>
  </si>
  <si>
    <t>-</t>
  </si>
  <si>
    <t>60 лет СССР, 56</t>
  </si>
  <si>
    <t>60 лет Октября, 26г</t>
  </si>
  <si>
    <t>Свердловский р-н</t>
  </si>
  <si>
    <t>60 лет Октября, 48</t>
  </si>
  <si>
    <t>78 Добр.Бригады, 12</t>
  </si>
  <si>
    <t>Взлётка</t>
  </si>
  <si>
    <t>ТК Командор</t>
  </si>
  <si>
    <t>9 мая, 7</t>
  </si>
  <si>
    <t>Северный</t>
  </si>
  <si>
    <t>9 мая, 12</t>
  </si>
  <si>
    <t>9 мая, 42</t>
  </si>
  <si>
    <t>9 мая, 59а</t>
  </si>
  <si>
    <t>Авиаторов, 50</t>
  </si>
  <si>
    <t>Академгородок, 18</t>
  </si>
  <si>
    <t>Октябрьский р-н</t>
  </si>
  <si>
    <t>Академгородок</t>
  </si>
  <si>
    <t>Амурская, 30а</t>
  </si>
  <si>
    <t>Ленинский р-н</t>
  </si>
  <si>
    <t>Черёмушки</t>
  </si>
  <si>
    <t>ТК Черемушки</t>
  </si>
  <si>
    <t>Батурина, 36а</t>
  </si>
  <si>
    <t>Борисевича, 22</t>
  </si>
  <si>
    <t>Борисова, 44</t>
  </si>
  <si>
    <t>Ботанический б-р, 9</t>
  </si>
  <si>
    <t>Ботанический</t>
  </si>
  <si>
    <t>Вавилова, 41</t>
  </si>
  <si>
    <t>Кировский р-н</t>
  </si>
  <si>
    <t>Весны, 7</t>
  </si>
  <si>
    <t xml:space="preserve">Взлетная, 2 </t>
  </si>
  <si>
    <t>Вильского, 28д</t>
  </si>
  <si>
    <t>ТЦ Рябина</t>
  </si>
  <si>
    <t>Водопьянова, 10</t>
  </si>
  <si>
    <t>Воронова, 14г</t>
  </si>
  <si>
    <t>Зеленая Роща</t>
  </si>
  <si>
    <t>Вузовский, 5</t>
  </si>
  <si>
    <t>Высотная, 3</t>
  </si>
  <si>
    <t>Высотная, 27</t>
  </si>
  <si>
    <t>Гладкова, 13</t>
  </si>
  <si>
    <t>Дубровинского, 52</t>
  </si>
  <si>
    <t>Центральный р-н</t>
  </si>
  <si>
    <t>Железнодорожников, 19</t>
  </si>
  <si>
    <t>Железнодорожный р-н</t>
  </si>
  <si>
    <t>Калинина, 2в</t>
  </si>
  <si>
    <t>Карамзина, 20а</t>
  </si>
  <si>
    <t>Пашенный</t>
  </si>
  <si>
    <t>Карамзина, 10</t>
  </si>
  <si>
    <t>Киренского, 13</t>
  </si>
  <si>
    <t>ТЦ</t>
  </si>
  <si>
    <t>Киренского, 17</t>
  </si>
  <si>
    <t>Киренского, 116</t>
  </si>
  <si>
    <t>Комсомольский, 1б</t>
  </si>
  <si>
    <t xml:space="preserve">Командор </t>
  </si>
  <si>
    <t>Королева, 1а</t>
  </si>
  <si>
    <t>Копылова, 72</t>
  </si>
  <si>
    <t>Николаевка</t>
  </si>
  <si>
    <t>Краснодарская, 8</t>
  </si>
  <si>
    <t>Красной Армии, 10 стр.3</t>
  </si>
  <si>
    <t>ТК Квант</t>
  </si>
  <si>
    <t xml:space="preserve">Красноярский рабочий, 59 </t>
  </si>
  <si>
    <t>БЦ Возрожление-кредит</t>
  </si>
  <si>
    <t>Красноярский рабочий, 111</t>
  </si>
  <si>
    <t>Курчатова, 1а</t>
  </si>
  <si>
    <t>Курчатова, 15б</t>
  </si>
  <si>
    <t>Кутузова, 44</t>
  </si>
  <si>
    <t>Первомайский</t>
  </si>
  <si>
    <t>Ладо Кецховели, 67  стр.3</t>
  </si>
  <si>
    <t>ТК Панорама</t>
  </si>
  <si>
    <t>Маерчака, 45а</t>
  </si>
  <si>
    <t>Металлургов, 9а к1</t>
  </si>
  <si>
    <t>Металлургов, 39а</t>
  </si>
  <si>
    <t>Металлургов, 53</t>
  </si>
  <si>
    <t>Мичурина, 3а</t>
  </si>
  <si>
    <t>Мартынова, 21</t>
  </si>
  <si>
    <t>Покровский</t>
  </si>
  <si>
    <t>Мартынова, 22</t>
  </si>
  <si>
    <t>Мартынова, 24</t>
  </si>
  <si>
    <t>Молокова, 19</t>
  </si>
  <si>
    <t>Новгородская, 1г</t>
  </si>
  <si>
    <t>Новосибирская, 9а</t>
  </si>
  <si>
    <t>ОТЦ Витязь</t>
  </si>
  <si>
    <t>Новая, 48</t>
  </si>
  <si>
    <t>Парашютная, 74а</t>
  </si>
  <si>
    <t>Пионерской правды, 2</t>
  </si>
  <si>
    <t>Республики, 45</t>
  </si>
  <si>
    <t>Славы, 5</t>
  </si>
  <si>
    <t>Судостроительная, 58</t>
  </si>
  <si>
    <t>Судостроительная, 93</t>
  </si>
  <si>
    <t>Тельмана, 30г</t>
  </si>
  <si>
    <t>ТК Роща</t>
  </si>
  <si>
    <t>Тельмана, 43</t>
  </si>
  <si>
    <t>Тотмина, 22</t>
  </si>
  <si>
    <t>Северо-Западный</t>
  </si>
  <si>
    <t>Чернышева, 4</t>
  </si>
  <si>
    <t>Ветлужанка</t>
  </si>
  <si>
    <t>Чернышевского, 63</t>
  </si>
  <si>
    <t>Шумяцкого, 5</t>
  </si>
  <si>
    <t>Щорса, 80</t>
  </si>
  <si>
    <t>Юности, 14</t>
  </si>
  <si>
    <t>Ястынская, 6а</t>
  </si>
  <si>
    <t>Два шага, минимаркет (ТС Командор)</t>
  </si>
  <si>
    <t>Красноярский рабочий, 33</t>
  </si>
  <si>
    <t>Хороший</t>
  </si>
  <si>
    <t>26 Бакинских комиссаров, 31а</t>
  </si>
  <si>
    <t>ТК КрасТЭЦ</t>
  </si>
  <si>
    <t>40 Лет Победы, 10</t>
  </si>
  <si>
    <t>Высотная, 2, стр.2</t>
  </si>
  <si>
    <t>Глинки, 51</t>
  </si>
  <si>
    <t>ТЦ Восток</t>
  </si>
  <si>
    <t>Говорова, 44а</t>
  </si>
  <si>
    <t>Энергетиков</t>
  </si>
  <si>
    <t>Караульная, 48</t>
  </si>
  <si>
    <t>Карбышева, 6а</t>
  </si>
  <si>
    <t>Ладо Кецховелли, 22а</t>
  </si>
  <si>
    <t>БЦ Спасский</t>
  </si>
  <si>
    <t>Маерчака, 50</t>
  </si>
  <si>
    <t>Металлургов, 10</t>
  </si>
  <si>
    <t>Металлургов, 32</t>
  </si>
  <si>
    <t>Павлова, 40</t>
  </si>
  <si>
    <t>Полтавская, 38 стр.1</t>
  </si>
  <si>
    <t>Свердловская, 8а</t>
  </si>
  <si>
    <t>ТЦ Юг</t>
  </si>
  <si>
    <t>Свердловская, 35</t>
  </si>
  <si>
    <t>Спортивная, 190</t>
  </si>
  <si>
    <t>Устиновича, 1б</t>
  </si>
  <si>
    <t>Ферганская, 9</t>
  </si>
  <si>
    <t>Шевченко, 60</t>
  </si>
  <si>
    <t>Красный Яр</t>
  </si>
  <si>
    <t>9 Мая, 14а</t>
  </si>
  <si>
    <t>60 лет Октября, 43</t>
  </si>
  <si>
    <t xml:space="preserve">Академгородок, 28 </t>
  </si>
  <si>
    <t>Алексеева, 17</t>
  </si>
  <si>
    <t>Вавилова, 31</t>
  </si>
  <si>
    <t>Весны, 1</t>
  </si>
  <si>
    <t>ТЦ Взлетка Plaza</t>
  </si>
  <si>
    <t>Волжская, 9</t>
  </si>
  <si>
    <t>Воронова, 16</t>
  </si>
  <si>
    <t>Высотная, 2 стр.8</t>
  </si>
  <si>
    <t>ТЦ Сибирский городок</t>
  </si>
  <si>
    <t>Высотная, 19</t>
  </si>
  <si>
    <t>Горького, 10</t>
  </si>
  <si>
    <t>Дзержинского, 26</t>
  </si>
  <si>
    <t>Дубровинского, 62</t>
  </si>
  <si>
    <t>Железнодорожников, 14</t>
  </si>
  <si>
    <t>Железнодорожников, 8</t>
  </si>
  <si>
    <t>Карамзина, 25</t>
  </si>
  <si>
    <t>ТЦ Утиный Плес</t>
  </si>
  <si>
    <t>Карла Маркса, 133</t>
  </si>
  <si>
    <t>Карла Маркса, 148а</t>
  </si>
  <si>
    <t>Киренского, 25а</t>
  </si>
  <si>
    <t>Комсомольский, 3а</t>
  </si>
  <si>
    <t>Комсомольский, 18</t>
  </si>
  <si>
    <t>ТЦ Комсомольский</t>
  </si>
  <si>
    <t xml:space="preserve">Копылова, 40 </t>
  </si>
  <si>
    <t>Копылова, 76а</t>
  </si>
  <si>
    <t>Крайняя, 2</t>
  </si>
  <si>
    <t>Краснодарская, 9</t>
  </si>
  <si>
    <t>Красной Армии, 18</t>
  </si>
  <si>
    <t>Красной Армии, 121</t>
  </si>
  <si>
    <t>Красноярский рабочий, 69</t>
  </si>
  <si>
    <t>Красноярский рабочий, 80</t>
  </si>
  <si>
    <t>Красноярский рабочий,116</t>
  </si>
  <si>
    <t>Красноярский рабочий, 120</t>
  </si>
  <si>
    <t>ТЦ Красноярье</t>
  </si>
  <si>
    <t>Красноярский рабочий, 129</t>
  </si>
  <si>
    <t>Красноярский рабочий, 169</t>
  </si>
  <si>
    <t>Ладо Кецховели, 71</t>
  </si>
  <si>
    <t>Ленина, 128</t>
  </si>
  <si>
    <t>Мате Залки, 37</t>
  </si>
  <si>
    <t>Матросова, 4</t>
  </si>
  <si>
    <t>Менжинского, 10а</t>
  </si>
  <si>
    <t>Металлургов, 34</t>
  </si>
  <si>
    <t>Мира, 52</t>
  </si>
  <si>
    <t>Николаева, 15</t>
  </si>
  <si>
    <t>Парижской Коммуны, 44</t>
  </si>
  <si>
    <t>Сергея Лазо, 28</t>
  </si>
  <si>
    <t>Свободный, 36г</t>
  </si>
  <si>
    <t>Словцова, 6</t>
  </si>
  <si>
    <t>Судостроительная, 95</t>
  </si>
  <si>
    <t>Урванцева, 8</t>
  </si>
  <si>
    <t>Шахтеров, 44</t>
  </si>
  <si>
    <t>Юшкова, 4а</t>
  </si>
  <si>
    <t>Семафорная, 189в</t>
  </si>
  <si>
    <t>Ястынская, 16</t>
  </si>
  <si>
    <t>ТК Ташир</t>
  </si>
  <si>
    <t>Батон</t>
  </si>
  <si>
    <t>9 мая, 31а</t>
  </si>
  <si>
    <t xml:space="preserve">9 мая, 42а </t>
  </si>
  <si>
    <t>Абалаковых, 2</t>
  </si>
  <si>
    <t>26 Бакинских комиссаров, 21а</t>
  </si>
  <si>
    <t>60 лет Октября, 42</t>
  </si>
  <si>
    <t>60 лет СССР, 60а</t>
  </si>
  <si>
    <t>Авиаторов, 54</t>
  </si>
  <si>
    <t>Амурская, 30</t>
  </si>
  <si>
    <t>Вавилова, 57 стр.7</t>
  </si>
  <si>
    <t>Весны, 16а</t>
  </si>
  <si>
    <t>Вильского, 22</t>
  </si>
  <si>
    <t>Воронова, 20</t>
  </si>
  <si>
    <t>Говорова, 55</t>
  </si>
  <si>
    <t>ТЦ Звездный</t>
  </si>
  <si>
    <t>Джамбульская, 19б стр.2</t>
  </si>
  <si>
    <t>Дубровинского, 104</t>
  </si>
  <si>
    <t>Карла Маркса, 102</t>
  </si>
  <si>
    <t>ЦУМ</t>
  </si>
  <si>
    <t>Коммунальная, 2а</t>
  </si>
  <si>
    <t xml:space="preserve">Крайняя, 2 </t>
  </si>
  <si>
    <t>Красноярский рабочий, 105</t>
  </si>
  <si>
    <t>Красноярский рабочий, 47</t>
  </si>
  <si>
    <t>Красноярский рабочий, 119а</t>
  </si>
  <si>
    <t>Копылова, 74</t>
  </si>
  <si>
    <t>Крупской, 1а</t>
  </si>
  <si>
    <t>Линейная, 105</t>
  </si>
  <si>
    <t>Матросова, 9</t>
  </si>
  <si>
    <t>Металлургов, 12</t>
  </si>
  <si>
    <t>Мечникова, 40</t>
  </si>
  <si>
    <t>Молокова, 66</t>
  </si>
  <si>
    <t>Николаева, 3</t>
  </si>
  <si>
    <t>Павлова, 8</t>
  </si>
  <si>
    <t>Павлова, 52</t>
  </si>
  <si>
    <t>Павлова, 55</t>
  </si>
  <si>
    <t>Республики, 43</t>
  </si>
  <si>
    <t>Свердловская, 53</t>
  </si>
  <si>
    <t>Словцова, 5</t>
  </si>
  <si>
    <t>Солнечный бульвар, 6</t>
  </si>
  <si>
    <t>Судостроительная, 101</t>
  </si>
  <si>
    <t>Тельмана, 29</t>
  </si>
  <si>
    <t>ТЦ Советский</t>
  </si>
  <si>
    <t>Тимошенкова, 189</t>
  </si>
  <si>
    <t>Водников</t>
  </si>
  <si>
    <t>Урванцева, 8а</t>
  </si>
  <si>
    <t>Чайковского, 11</t>
  </si>
  <si>
    <t>Шумяцкого, 1</t>
  </si>
  <si>
    <t>Щорса, 87</t>
  </si>
  <si>
    <t>Пламя-81</t>
  </si>
  <si>
    <t>78 Добровольческой Бригады, 19</t>
  </si>
  <si>
    <t>60 лет СССР, 8</t>
  </si>
  <si>
    <t>Красноярский рабочий, 26</t>
  </si>
  <si>
    <t>Кутузова, 91б</t>
  </si>
  <si>
    <t>Маяковского, 16</t>
  </si>
  <si>
    <t>Мичурина, 57</t>
  </si>
  <si>
    <t>Империя Вкусов</t>
  </si>
  <si>
    <t>Живописная, 2</t>
  </si>
  <si>
    <t>Удачный</t>
  </si>
  <si>
    <t>ТК На Свободном</t>
  </si>
  <si>
    <t>Телевизорная, 1</t>
  </si>
  <si>
    <t>ТК на Свободном</t>
  </si>
  <si>
    <t xml:space="preserve">ИТОГО: </t>
  </si>
  <si>
    <t>Гипермаркет</t>
  </si>
  <si>
    <t>Посещаемость торговой точек в нед.</t>
  </si>
  <si>
    <t>Время трансляции</t>
  </si>
  <si>
    <t>Количество выходов в день</t>
  </si>
  <si>
    <t>Хронометраж</t>
  </si>
  <si>
    <t>период трансляции, дней</t>
  </si>
  <si>
    <t>Аллея</t>
  </si>
  <si>
    <t>Телевизорная 1</t>
  </si>
  <si>
    <t>Говорова,57</t>
  </si>
  <si>
    <t>Мате Залки, 5</t>
  </si>
  <si>
    <t>Вавилова, 1 стр.39</t>
  </si>
  <si>
    <t>ТК Атмосфера дома</t>
  </si>
  <si>
    <t xml:space="preserve">Щорса, 44 </t>
  </si>
  <si>
    <t>ТК МАВИ</t>
  </si>
  <si>
    <t>Партизана Железняка, 23</t>
  </si>
  <si>
    <t>ТЦ Июнь</t>
  </si>
  <si>
    <t>Красноярский рабочий, 27 стр.143</t>
  </si>
  <si>
    <t>ТЦ МЕГА</t>
  </si>
  <si>
    <t xml:space="preserve">Новосибирская, 7 </t>
  </si>
  <si>
    <t>ТЦ Славянский</t>
  </si>
  <si>
    <t>Полтавская, 38/22</t>
  </si>
  <si>
    <t>ТЦ Полтавский</t>
  </si>
  <si>
    <t>ИТОГО:</t>
  </si>
  <si>
    <t>Березовка</t>
  </si>
  <si>
    <t>Командор + ТК Командор</t>
  </si>
  <si>
    <t>Центральная, 6</t>
  </si>
  <si>
    <t>Центральная, 52</t>
  </si>
  <si>
    <t>Б. Мурта</t>
  </si>
  <si>
    <t>Транспортная, 19</t>
  </si>
  <si>
    <t>Дивногорск</t>
  </si>
  <si>
    <t>Набережная, 19</t>
  </si>
  <si>
    <t>Чкалова, 157</t>
  </si>
  <si>
    <t>ТК</t>
  </si>
  <si>
    <t>Машиностроителей, 13</t>
  </si>
  <si>
    <t>Набережная, 23</t>
  </si>
  <si>
    <t>Нагорная, 6</t>
  </si>
  <si>
    <t>Железногорск</t>
  </si>
  <si>
    <t>Ленинградский проспект, 1б</t>
  </si>
  <si>
    <t>60 Лет ВЛКСМ, 24</t>
  </si>
  <si>
    <t>Белорусская, 53</t>
  </si>
  <si>
    <t>Восточная, 49а</t>
  </si>
  <si>
    <t>Ленинградский пр-т, 35</t>
  </si>
  <si>
    <t>ТК Нева</t>
  </si>
  <si>
    <t>Ленинградский пр-т, 55</t>
  </si>
  <si>
    <t>ТЦ Мозаика</t>
  </si>
  <si>
    <t>Свердлова, 22</t>
  </si>
  <si>
    <t>Свердлова, 35</t>
  </si>
  <si>
    <t>Школьная, 23</t>
  </si>
  <si>
    <t>60 Лет ВЛКСМ, 7</t>
  </si>
  <si>
    <t>Королева, 6а</t>
  </si>
  <si>
    <t>Курчатова, 2</t>
  </si>
  <si>
    <t>Курчатова, 3н</t>
  </si>
  <si>
    <t>Курчатова, 54</t>
  </si>
  <si>
    <t>Свердлова, 55</t>
  </si>
  <si>
    <t>Советской Армии, 34</t>
  </si>
  <si>
    <t>Центральный проезд, 10</t>
  </si>
  <si>
    <t>Южная, 18д</t>
  </si>
  <si>
    <t>Крупской, 11</t>
  </si>
  <si>
    <t>Мира, 15</t>
  </si>
  <si>
    <t>Свердлова, 58</t>
  </si>
  <si>
    <t>Восточная, 60а</t>
  </si>
  <si>
    <t>Ленинградский пр-т, 89а</t>
  </si>
  <si>
    <t>Таежная, 66</t>
  </si>
  <si>
    <t>Сосновоборск</t>
  </si>
  <si>
    <t>9 Пятилетки, 6</t>
  </si>
  <si>
    <t>Ленинского Комсомола, 4</t>
  </si>
  <si>
    <t>Мира, 1</t>
  </si>
  <si>
    <t>Новоселов, 8</t>
  </si>
  <si>
    <t>Торговый Центр</t>
  </si>
  <si>
    <t>9 Пятилетки, 28</t>
  </si>
  <si>
    <t>Ленинского Комсомола, 35</t>
  </si>
  <si>
    <t>ТЦ Лето</t>
  </si>
  <si>
    <t>Ленинского Комсомола, 37</t>
  </si>
  <si>
    <t>Посещаемость торговой точки в нед.</t>
  </si>
  <si>
    <t>период трансляции</t>
  </si>
  <si>
    <t>Ачинск</t>
  </si>
  <si>
    <t>5 Июля, 11</t>
  </si>
  <si>
    <t>25 Квартал , 2</t>
  </si>
  <si>
    <t>1 микрорайон, 46</t>
  </si>
  <si>
    <t>3 микрорайон, 39</t>
  </si>
  <si>
    <t>ТЦ Причулымье</t>
  </si>
  <si>
    <t>4 микрорайон, 8</t>
  </si>
  <si>
    <t>7 микрорайон, 4</t>
  </si>
  <si>
    <t>Юго-Восточный р-н, 44</t>
  </si>
  <si>
    <t>Юго-Восточный р-н, 48</t>
  </si>
  <si>
    <t>3 микрорайон Привокзального района, 12</t>
  </si>
  <si>
    <t>Лапенкова, 1</t>
  </si>
  <si>
    <t>ТЦ Калина</t>
  </si>
  <si>
    <t>Кравченко, 9</t>
  </si>
  <si>
    <t>ЦУМ Ачинск</t>
  </si>
  <si>
    <t>2 микрорайон, 26</t>
  </si>
  <si>
    <t>3 микрорайон, 21 г</t>
  </si>
  <si>
    <t>ТК Весна</t>
  </si>
  <si>
    <t>4 микрорайон, 40</t>
  </si>
  <si>
    <t>7 микрорайон, 11</t>
  </si>
  <si>
    <t>Декабристов, 24</t>
  </si>
  <si>
    <t>Перцы</t>
  </si>
  <si>
    <t>7 мкрорайон, 1а</t>
  </si>
  <si>
    <t>3 / без звука</t>
  </si>
  <si>
    <t>Назарово</t>
  </si>
  <si>
    <t>Арбузова, 104</t>
  </si>
  <si>
    <t>30 Лет ВЛКСМ, 73</t>
  </si>
  <si>
    <t>30 Лет ВЛКСМ, 40</t>
  </si>
  <si>
    <t>ТЦ Лагуна</t>
  </si>
  <si>
    <t>Арбузова, 82</t>
  </si>
  <si>
    <t>Арбузова, 90</t>
  </si>
  <si>
    <t>Советская, 16</t>
  </si>
  <si>
    <t>Шарыпово</t>
  </si>
  <si>
    <t>6 микрорайон, 41 а</t>
  </si>
  <si>
    <t>микрорайон Пионерный, 9</t>
  </si>
  <si>
    <t>Торговый центр</t>
  </si>
  <si>
    <t>3 микрорайон,  16/2</t>
  </si>
  <si>
    <t>4 микрорайон, 18/1</t>
  </si>
  <si>
    <t>1 микрорайон, 2</t>
  </si>
  <si>
    <t>рп Дубинино (Шарыпово)</t>
  </si>
  <si>
    <t>Комсомольская, 28</t>
  </si>
  <si>
    <t>ТК Сибирь</t>
  </si>
  <si>
    <t xml:space="preserve">Ужур </t>
  </si>
  <si>
    <t>Солнечная, 15</t>
  </si>
  <si>
    <t>ТДЦ</t>
  </si>
  <si>
    <t>СМЕТА НА РАЗМЕЩЕНИЕ АУДИОРЕКЛАМЫ</t>
  </si>
  <si>
    <t>Лесосибирск</t>
  </si>
  <si>
    <t>Победы, 31 б</t>
  </si>
  <si>
    <t>Горького, 29</t>
  </si>
  <si>
    <t>Горького, 110</t>
  </si>
  <si>
    <t>Коммунально-Складская зона, 7</t>
  </si>
  <si>
    <t>Белинского, 23а</t>
  </si>
  <si>
    <t>40 Лет Октября, 7в</t>
  </si>
  <si>
    <t>Горького, 62</t>
  </si>
  <si>
    <t>Енисейск</t>
  </si>
  <si>
    <t>Рабоче-Крестьянская, 198</t>
  </si>
  <si>
    <t>Зеленогорск</t>
  </si>
  <si>
    <t>Песчанная, 2</t>
  </si>
  <si>
    <t>Советская, 5</t>
  </si>
  <si>
    <t>Майское шоссе, 15</t>
  </si>
  <si>
    <t xml:space="preserve">Энергетиков, 2 </t>
  </si>
  <si>
    <t>Заозерный</t>
  </si>
  <si>
    <t>40 Лет Октября, 47</t>
  </si>
  <si>
    <t>Вокзальная, 28а</t>
  </si>
  <si>
    <t>Канск</t>
  </si>
  <si>
    <t>40 лет Октября, 62</t>
  </si>
  <si>
    <t>Залесная, 2</t>
  </si>
  <si>
    <t>Куйбышева, 16</t>
  </si>
  <si>
    <t>Северо-Западный, 37</t>
  </si>
  <si>
    <t>Советская, 2</t>
  </si>
  <si>
    <t>Шабалина, 44</t>
  </si>
  <si>
    <t>Урицкого, 14</t>
  </si>
  <si>
    <t>Ушакова, 5</t>
  </si>
  <si>
    <t>Бородино</t>
  </si>
  <si>
    <t>Ленинна, 34</t>
  </si>
  <si>
    <t>Ленина, 45б</t>
  </si>
  <si>
    <t>Уяр</t>
  </si>
  <si>
    <t>Бограда, 71</t>
  </si>
  <si>
    <t>Советская, 95</t>
  </si>
  <si>
    <t>п. Таёжный, Богучанский р-н</t>
  </si>
  <si>
    <t xml:space="preserve">Буденного, 24 </t>
  </si>
  <si>
    <t>Абаза</t>
  </si>
  <si>
    <t>Ленина, 57</t>
  </si>
  <si>
    <t>Абакан</t>
  </si>
  <si>
    <t>пр-т Дружбы Народов, 50</t>
  </si>
  <si>
    <t>Некрасова, 31</t>
  </si>
  <si>
    <t>Ленина, 100</t>
  </si>
  <si>
    <t>Некрасова, 22б</t>
  </si>
  <si>
    <t>Пушкина, 44</t>
  </si>
  <si>
    <t>Пушкина, 99</t>
  </si>
  <si>
    <t>Пушкина, 124</t>
  </si>
  <si>
    <t>Пушкина, 127</t>
  </si>
  <si>
    <t>Торговая, 18</t>
  </si>
  <si>
    <t>Чехова, 122а</t>
  </si>
  <si>
    <t>Щетинкина, 80</t>
  </si>
  <si>
    <t>пр-т Дружбы Народов, 57</t>
  </si>
  <si>
    <t>Тельмана, 92а</t>
  </si>
  <si>
    <t>Ленина, 62</t>
  </si>
  <si>
    <t>Торговая, 32</t>
  </si>
  <si>
    <t>Чертыгашева, 112</t>
  </si>
  <si>
    <t>Щетинкина, 70</t>
  </si>
  <si>
    <t>пр-т Дружбы Народов, 33</t>
  </si>
  <si>
    <t>Крылова, 92</t>
  </si>
  <si>
    <t>Пушкина, 54</t>
  </si>
  <si>
    <t>Пушкина, 118</t>
  </si>
  <si>
    <t>Советская, 136</t>
  </si>
  <si>
    <t>Торговая, 14</t>
  </si>
  <si>
    <t>Чертыгашева, 69</t>
  </si>
  <si>
    <t>Ролби</t>
  </si>
  <si>
    <t>Итыгина, 19</t>
  </si>
  <si>
    <t>Стофато, 12</t>
  </si>
  <si>
    <t>Хлебная, 16</t>
  </si>
  <si>
    <t>Аскиз</t>
  </si>
  <si>
    <t>Коммунальный, 2в</t>
  </si>
  <si>
    <t>Белый Яр</t>
  </si>
  <si>
    <t>Мира, 14</t>
  </si>
  <si>
    <t>Курагино</t>
  </si>
  <si>
    <t>Партизанская, 45</t>
  </si>
  <si>
    <t>Майна пос., Саяногорск</t>
  </si>
  <si>
    <t>Победы, 8</t>
  </si>
  <si>
    <t>Минусинск</t>
  </si>
  <si>
    <t>Абаканская, 58</t>
  </si>
  <si>
    <t>Абаканская, 53</t>
  </si>
  <si>
    <t>Ачинская, 29</t>
  </si>
  <si>
    <t>Абаканская, 67</t>
  </si>
  <si>
    <t>Ванеева, 12а</t>
  </si>
  <si>
    <t>Карла Маркса, 44</t>
  </si>
  <si>
    <t>Тимирязева, 16</t>
  </si>
  <si>
    <t>Саяногорск</t>
  </si>
  <si>
    <t>Успенскогшо, 18а</t>
  </si>
  <si>
    <t>Центральный мкр, 8</t>
  </si>
  <si>
    <t>Шушенская, 18</t>
  </si>
  <si>
    <t>Ленинградский мкр, 22а/1</t>
  </si>
  <si>
    <t>Енисейский мкр, 31</t>
  </si>
  <si>
    <t>Ленинградский мкр, 26в</t>
  </si>
  <si>
    <t>Центральный мкр, 46</t>
  </si>
  <si>
    <t>Усть-Абакан</t>
  </si>
  <si>
    <t>Октябрьская, 17а</t>
  </si>
  <si>
    <t>Черемушки пос., Саяногорск</t>
  </si>
  <si>
    <t>пгт. Черемушки, строен. 16</t>
  </si>
  <si>
    <t>Черногорск</t>
  </si>
  <si>
    <t>Советская, 92</t>
  </si>
  <si>
    <t>Юбилейная, 24а</t>
  </si>
  <si>
    <t>Космонавтов, 18</t>
  </si>
  <si>
    <t>Дзержинского, 22а</t>
  </si>
  <si>
    <t>Калинина, 17д</t>
  </si>
  <si>
    <t>Советская, 38</t>
  </si>
  <si>
    <t>Юбилейная, 26а</t>
  </si>
  <si>
    <t>Шушенское</t>
  </si>
  <si>
    <t>4 микрорайон, 10</t>
  </si>
  <si>
    <t>Пионерская, 7</t>
  </si>
  <si>
    <t>2 микрорайон, 23</t>
  </si>
  <si>
    <t>СМЕТА НА РАЗМЕЩЕНИЕ ВИДЕОРЕКЛАМЫ</t>
  </si>
  <si>
    <t>Название заведения</t>
  </si>
  <si>
    <t>Время работы заведений, часов</t>
  </si>
  <si>
    <t>Расчетная стоимость в неделю</t>
  </si>
  <si>
    <t>Расчетная стоимость в месяц</t>
  </si>
  <si>
    <t>Яктория</t>
  </si>
  <si>
    <t>Октябрьская, 7а</t>
  </si>
  <si>
    <t>Пн-Чт, Вс: 12:00 - 01:00
Пт, Сб: 12:00 - 02:00</t>
  </si>
  <si>
    <t>Крем-холл</t>
  </si>
  <si>
    <t>Мира, 10</t>
  </si>
  <si>
    <t>Круглосуточно</t>
  </si>
  <si>
    <t>с 10:00 до 01:00</t>
  </si>
  <si>
    <t>с 11:00 до 01:00</t>
  </si>
  <si>
    <t>Маерчака, 8</t>
  </si>
  <si>
    <t>с 8:00   до 24:00</t>
  </si>
  <si>
    <t>Красноярский Рабочий, 120 (ТЦ "Красноярье")</t>
  </si>
  <si>
    <t>Пушкина, 32</t>
  </si>
  <si>
    <t>с   8:00 до 01:00</t>
  </si>
  <si>
    <t>Mama`s</t>
  </si>
  <si>
    <t>Капитанская, 12</t>
  </si>
  <si>
    <t>с 12:00 до 01:00</t>
  </si>
  <si>
    <t>Бенедикт</t>
  </si>
  <si>
    <t>Красной Армии, 10</t>
  </si>
  <si>
    <t>с   7:00 до 01:00</t>
  </si>
  <si>
    <t>BelliniFIT бар</t>
  </si>
  <si>
    <t>Республики, 47  (фитнес клуб Level up)</t>
  </si>
  <si>
    <t>с   9:00 до 23:00</t>
  </si>
  <si>
    <t>СМЕТА НА РАЗМЕЩЕНИЕ ПОЛИГРАФИИ НА РЕКЛАМНЫХ СТОЙКАХ (ВЫКЛАДКА)</t>
  </si>
  <si>
    <t>Город:</t>
  </si>
  <si>
    <t>Клиент:</t>
  </si>
  <si>
    <t>Период кампании:</t>
  </si>
  <si>
    <t>Тираж, экз./месяц</t>
  </si>
  <si>
    <t>Papa`s</t>
  </si>
  <si>
    <t>Мира, 91</t>
  </si>
  <si>
    <t>Свинья и бисер</t>
  </si>
  <si>
    <t>Красной Армии, 16а</t>
  </si>
  <si>
    <t>Bistrot de Luxe Home</t>
  </si>
  <si>
    <t>Trattoria Formaggi</t>
  </si>
  <si>
    <t>Баран и бисер</t>
  </si>
  <si>
    <t>Мира 19 / 1</t>
  </si>
  <si>
    <t>КОКО шинель</t>
  </si>
  <si>
    <t>с 12:00 до 00:00</t>
  </si>
  <si>
    <t xml:space="preserve">Sport bar </t>
  </si>
  <si>
    <t>Профсоюзов, 60 (фитнес центр Exellent)</t>
  </si>
  <si>
    <t>Ангарск</t>
  </si>
  <si>
    <t xml:space="preserve">квартал 123, д.10  </t>
  </si>
  <si>
    <t>мкр-н 33, д.14</t>
  </si>
  <si>
    <t>квартал 93, д.100 </t>
  </si>
  <si>
    <t>кв-л 94-й, д.33, пом. 33</t>
  </si>
  <si>
    <t xml:space="preserve">мкр-н 7, д.36 </t>
  </si>
  <si>
    <t>квартал 86, д.2 </t>
  </si>
  <si>
    <t>бывш. ТД Радуга</t>
  </si>
  <si>
    <t>мкр-н 19, д.8</t>
  </si>
  <si>
    <t xml:space="preserve">квартал 219, д.13, пом. 320 </t>
  </si>
  <si>
    <t>ТЦ Магистральный</t>
  </si>
  <si>
    <t>квартал 82, д.3</t>
  </si>
  <si>
    <t>мкр-н 18, д.26 </t>
  </si>
  <si>
    <t>квартал 95, д.6</t>
  </si>
  <si>
    <t>квартал 19, д.7, пом. 21</t>
  </si>
  <si>
    <t>мкр-н 12, д.11А, пом. 79</t>
  </si>
  <si>
    <r>
      <t>мкр-н 7а, д.8, пом. 79</t>
    </r>
    <r>
      <rPr>
        <sz val="11"/>
        <color indexed="18"/>
        <rFont val="Calibri"/>
        <family val="2"/>
        <charset val="204"/>
      </rPr>
      <t xml:space="preserve"> </t>
    </r>
  </si>
  <si>
    <t xml:space="preserve">квартал 85, д.9, пом. 1 </t>
  </si>
  <si>
    <t>мкр-н 29, д.2, пом. 199</t>
  </si>
  <si>
    <t>квартал 192, д.12</t>
  </si>
  <si>
    <t>ТРЦ Фестиваль</t>
  </si>
  <si>
    <t>15 мкр д. 38 пом. 70</t>
  </si>
  <si>
    <t>188 квартал 4</t>
  </si>
  <si>
    <t>Коминтерна, 7, мкр Байкальск</t>
  </si>
  <si>
    <t>ТЦ Щастье (бывш. Берёзка)</t>
  </si>
  <si>
    <t>мкр-н 29, д.9а    </t>
  </si>
  <si>
    <t>Карла Маркса, 75</t>
  </si>
  <si>
    <t>Офис центр</t>
  </si>
  <si>
    <t>мкр-н 13, д.26</t>
  </si>
  <si>
    <t>мкр-н 15, д. 29</t>
  </si>
  <si>
    <t>мкр-н 6а, д.25, пом. 199</t>
  </si>
  <si>
    <t>Заводской, 57</t>
  </si>
  <si>
    <t>Заводской, 38</t>
  </si>
  <si>
    <t>8 микрорайон, 5а</t>
  </si>
  <si>
    <t>Дзержинского, 13а</t>
  </si>
  <si>
    <t>Хозяин Тайги</t>
  </si>
  <si>
    <t>Сибирская, 92</t>
  </si>
  <si>
    <t>Мирошниченко, 6</t>
  </si>
  <si>
    <t>Зыково</t>
  </si>
  <si>
    <t>Советская, 54а</t>
  </si>
  <si>
    <t>ТЦ Зыково</t>
  </si>
  <si>
    <t>Северный, 23</t>
  </si>
  <si>
    <t>Бортникова, 11</t>
  </si>
  <si>
    <t>Первостроителей, 32</t>
  </si>
  <si>
    <t>Мира, 030</t>
  </si>
  <si>
    <t>Заводской, 59</t>
  </si>
  <si>
    <t>Вавилова, 2а</t>
  </si>
  <si>
    <t>Торгово-офисный центр Меркурий</t>
  </si>
  <si>
    <t>Горького, 41</t>
  </si>
  <si>
    <t>Матросова, 3</t>
  </si>
  <si>
    <t>Парковая, 28</t>
  </si>
  <si>
    <t>Ленинского Комсомола, 16</t>
  </si>
  <si>
    <t>Королева, 11</t>
  </si>
  <si>
    <t>Торосова, 7б</t>
  </si>
  <si>
    <t>Емельяново</t>
  </si>
  <si>
    <t>2-х Борцов, 36б</t>
  </si>
  <si>
    <t>Дзержинское</t>
  </si>
  <si>
    <t>Кирова, 5</t>
  </si>
  <si>
    <t>Кирова, 10</t>
  </si>
  <si>
    <t>Иркутск</t>
  </si>
  <si>
    <t>Академическая, 26</t>
  </si>
  <si>
    <t>ТЦ БУМ</t>
  </si>
  <si>
    <t>ТК Полтавский</t>
  </si>
  <si>
    <t>Советский пер., 8</t>
  </si>
  <si>
    <t>Сорск</t>
  </si>
  <si>
    <t>Базовая, 18</t>
  </si>
  <si>
    <t>Комсомольская, 8</t>
  </si>
  <si>
    <t>Машиностроителей, 6</t>
  </si>
  <si>
    <t>Корнетова, 12в</t>
  </si>
  <si>
    <t>Кызыл</t>
  </si>
  <si>
    <t>Московская, 30/2</t>
  </si>
  <si>
    <t>Соколовская, 70а</t>
  </si>
  <si>
    <t>Металлургов, 51а</t>
  </si>
  <si>
    <t>Лесников, 23</t>
  </si>
  <si>
    <t>Карамзина, 4</t>
  </si>
  <si>
    <t>Богучаны</t>
  </si>
  <si>
    <t>Октябрьская, 77а</t>
  </si>
  <si>
    <t>Юности, 3</t>
  </si>
  <si>
    <t>Ленина, 29</t>
  </si>
  <si>
    <t>Вознесения, 1</t>
  </si>
  <si>
    <t>Чертыгашева, 148</t>
  </si>
  <si>
    <t>Оюна Курседи, д.54</t>
  </si>
  <si>
    <r>
      <t xml:space="preserve">Посещаемость заведения в месяц, чел.      </t>
    </r>
    <r>
      <rPr>
        <b/>
        <sz val="11"/>
        <color indexed="10"/>
        <rFont val="Times New Roman"/>
        <family val="1"/>
        <charset val="204"/>
      </rPr>
      <t>Зимой</t>
    </r>
  </si>
  <si>
    <t>Кол-во экранов Зимой</t>
  </si>
  <si>
    <t>Кол-во экранов Летом (за счет летней террассы)</t>
  </si>
  <si>
    <r>
      <t xml:space="preserve">Посещаемость заведения в месяц, чел.     </t>
    </r>
    <r>
      <rPr>
        <b/>
        <sz val="11"/>
        <color indexed="10"/>
        <rFont val="Times New Roman"/>
        <family val="1"/>
        <charset val="204"/>
      </rPr>
      <t>Зимой</t>
    </r>
  </si>
  <si>
    <t>Народная, 72а</t>
  </si>
  <si>
    <t>Курчатова, 3/1</t>
  </si>
  <si>
    <t>ТЦ Созвездие</t>
  </si>
  <si>
    <t>Абаканская, 5</t>
  </si>
  <si>
    <t xml:space="preserve">Юности, 10а   </t>
  </si>
  <si>
    <t xml:space="preserve">3 микрорайон, 39А  </t>
  </si>
  <si>
    <r>
      <t xml:space="preserve">Посещаемость заведения в месяц, чел.              </t>
    </r>
    <r>
      <rPr>
        <b/>
        <sz val="11"/>
        <color indexed="10"/>
        <rFont val="Times New Roman"/>
        <family val="1"/>
        <charset val="204"/>
      </rPr>
      <t>Летом (за счет летней террассы)</t>
    </r>
  </si>
  <si>
    <r>
      <t xml:space="preserve">Посещаемость заведения в месяц, чел.         </t>
    </r>
    <r>
      <rPr>
        <b/>
        <sz val="11"/>
        <color indexed="10"/>
        <rFont val="Times New Roman"/>
        <family val="1"/>
        <charset val="204"/>
      </rPr>
      <t>Летом (за счет летней террассы)</t>
    </r>
  </si>
  <si>
    <t>Ладо Кецховели, 54</t>
  </si>
  <si>
    <t>Мужества, 12</t>
  </si>
  <si>
    <t>Дружбы, 12</t>
  </si>
  <si>
    <t>Элита</t>
  </si>
  <si>
    <t>Озерная, 4а</t>
  </si>
  <si>
    <t>мкр-н 17а, д.24а</t>
  </si>
  <si>
    <t>Аральская, 14</t>
  </si>
  <si>
    <t>Калинина, 47</t>
  </si>
  <si>
    <t>5 микрорайон, 4е</t>
  </si>
  <si>
    <t>Привокзальная, 6е</t>
  </si>
  <si>
    <t>Ленина, 104</t>
  </si>
  <si>
    <t>Калинина, 187</t>
  </si>
  <si>
    <t>Арбузова, 75</t>
  </si>
  <si>
    <t>ул. Карла Маркса, 31а</t>
  </si>
  <si>
    <t>Пирятинская, 22</t>
  </si>
  <si>
    <t>Волгоградская, 18</t>
  </si>
  <si>
    <t>Первомайская, 6</t>
  </si>
  <si>
    <t>Вавилова, 54г</t>
  </si>
  <si>
    <t>Калинина, 96</t>
  </si>
  <si>
    <t>Новая, 6б</t>
  </si>
  <si>
    <t>Стоимость указана без учета скидок и пакетных предложений</t>
  </si>
  <si>
    <t>Стоимость указана без учета скидок и индивидуальных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</si>
</sst>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1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83">
    <xf numFmtId="0" fontId="0" fillId="0" borderId="0" xfId="0"/>
    <xf numFmtId="0" fontId="6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distributed"/>
      <protection locked="0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right" vertical="distributed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3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0" xfId="0" applyFont="1" applyBorder="1" applyAlignment="1">
      <alignment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3" fontId="10" fillId="2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3" fontId="2" fillId="0" borderId="0" xfId="0" applyNumberFormat="1" applyFont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3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7" xfId="0" applyFill="1" applyBorder="1"/>
    <xf numFmtId="3" fontId="3" fillId="0" borderId="2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3" fillId="0" borderId="2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Protection="1">
      <protection locked="0"/>
    </xf>
    <xf numFmtId="3" fontId="3" fillId="0" borderId="7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3" fontId="10" fillId="0" borderId="9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Protection="1"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12" fillId="0" borderId="7" xfId="0" applyFont="1" applyFill="1" applyBorder="1"/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0" fontId="3" fillId="0" borderId="9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Fill="1"/>
    <xf numFmtId="0" fontId="3" fillId="0" borderId="4" xfId="0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7" xfId="0" applyFill="1" applyBorder="1"/>
    <xf numFmtId="0" fontId="3" fillId="0" borderId="12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horizontal="center"/>
    </xf>
    <xf numFmtId="3" fontId="3" fillId="0" borderId="27" xfId="0" applyNumberFormat="1" applyFont="1" applyFill="1" applyBorder="1" applyAlignment="1">
      <alignment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Protection="1">
      <protection locked="0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Protection="1">
      <protection locked="0"/>
    </xf>
    <xf numFmtId="0" fontId="0" fillId="0" borderId="0" xfId="0" applyFill="1"/>
    <xf numFmtId="3" fontId="22" fillId="0" borderId="0" xfId="0" applyNumberFormat="1" applyFont="1" applyFill="1" applyAlignment="1">
      <alignment vertical="center"/>
    </xf>
    <xf numFmtId="0" fontId="0" fillId="0" borderId="0" xfId="0"/>
    <xf numFmtId="1" fontId="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0" fontId="23" fillId="0" borderId="0" xfId="0" applyFont="1" applyFill="1"/>
    <xf numFmtId="3" fontId="10" fillId="2" borderId="49" xfId="0" applyNumberFormat="1" applyFont="1" applyFill="1" applyBorder="1" applyAlignment="1">
      <alignment horizontal="center" vertical="center" wrapText="1"/>
    </xf>
    <xf numFmtId="3" fontId="10" fillId="0" borderId="49" xfId="0" applyNumberFormat="1" applyFont="1" applyFill="1" applyBorder="1" applyAlignment="1">
      <alignment horizontal="center" vertical="center" wrapText="1"/>
    </xf>
    <xf numFmtId="0" fontId="0" fillId="0" borderId="0" xfId="0"/>
    <xf numFmtId="3" fontId="3" fillId="0" borderId="4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0" fontId="0" fillId="0" borderId="0" xfId="0" applyBorder="1"/>
    <xf numFmtId="3" fontId="10" fillId="2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9" fillId="0" borderId="0" xfId="0" applyFont="1" applyFill="1"/>
    <xf numFmtId="0" fontId="3" fillId="2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Continuous" vertical="center"/>
    </xf>
    <xf numFmtId="3" fontId="2" fillId="0" borderId="36" xfId="0" applyNumberFormat="1" applyFont="1" applyFill="1" applyBorder="1" applyAlignment="1">
      <alignment horizontal="centerContinuous" vertical="center"/>
    </xf>
    <xf numFmtId="3" fontId="2" fillId="0" borderId="34" xfId="0" applyNumberFormat="1" applyFont="1" applyFill="1" applyBorder="1" applyAlignment="1">
      <alignment horizontal="centerContinuous" vertical="center"/>
    </xf>
    <xf numFmtId="3" fontId="2" fillId="0" borderId="28" xfId="0" applyNumberFormat="1" applyFont="1" applyFill="1" applyBorder="1" applyAlignment="1">
      <alignment horizontal="centerContinuous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center" vertical="center"/>
    </xf>
    <xf numFmtId="0" fontId="24" fillId="0" borderId="7" xfId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25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3" fillId="0" borderId="52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10" fillId="0" borderId="50" xfId="0" applyNumberFormat="1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3" fontId="11" fillId="0" borderId="44" xfId="0" applyNumberFormat="1" applyFont="1" applyFill="1" applyBorder="1" applyAlignment="1">
      <alignment horizontal="center" vertical="center" wrapText="1"/>
    </xf>
    <xf numFmtId="3" fontId="11" fillId="0" borderId="45" xfId="0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7F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914400</xdr:colOff>
      <xdr:row>3</xdr:row>
      <xdr:rowOff>28575</xdr:rowOff>
    </xdr:to>
    <xdr:pic>
      <xdr:nvPicPr>
        <xdr:cNvPr id="2447" name="Рисунок 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200025</xdr:colOff>
      <xdr:row>3</xdr:row>
      <xdr:rowOff>28575</xdr:rowOff>
    </xdr:to>
    <xdr:pic>
      <xdr:nvPicPr>
        <xdr:cNvPr id="20549" name="Рисунок 1">
          <a:extLst>
            <a:ext uri="{FF2B5EF4-FFF2-40B4-BE49-F238E27FC236}">
              <a16:creationId xmlns:a16="http://schemas.microsoft.com/office/drawing/2014/main" id="{00000000-0008-0000-0100-00004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05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1752600</xdr:colOff>
      <xdr:row>3</xdr:row>
      <xdr:rowOff>28575</xdr:rowOff>
    </xdr:to>
    <xdr:pic>
      <xdr:nvPicPr>
        <xdr:cNvPr id="11601" name="Рисунок 2">
          <a:extLst>
            <a:ext uri="{FF2B5EF4-FFF2-40B4-BE49-F238E27FC236}">
              <a16:creationId xmlns:a16="http://schemas.microsoft.com/office/drawing/2014/main" id="{00000000-0008-0000-02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362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1914525</xdr:colOff>
      <xdr:row>3</xdr:row>
      <xdr:rowOff>28575</xdr:rowOff>
    </xdr:to>
    <xdr:pic>
      <xdr:nvPicPr>
        <xdr:cNvPr id="18525" name="Рисунок 2">
          <a:extLst>
            <a:ext uri="{FF2B5EF4-FFF2-40B4-BE49-F238E27FC236}">
              <a16:creationId xmlns:a16="http://schemas.microsoft.com/office/drawing/2014/main" id="{00000000-0008-0000-0300-00005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305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200025</xdr:colOff>
      <xdr:row>3</xdr:row>
      <xdr:rowOff>28575</xdr:rowOff>
    </xdr:to>
    <xdr:pic>
      <xdr:nvPicPr>
        <xdr:cNvPr id="21526" name="Рисунок 2">
          <a:extLst>
            <a:ext uri="{FF2B5EF4-FFF2-40B4-BE49-F238E27FC236}">
              <a16:creationId xmlns:a16="http://schemas.microsoft.com/office/drawing/2014/main" id="{00000000-0008-0000-0400-00001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428625</xdr:colOff>
      <xdr:row>3</xdr:row>
      <xdr:rowOff>28575</xdr:rowOff>
    </xdr:to>
    <xdr:pic>
      <xdr:nvPicPr>
        <xdr:cNvPr id="6973" name="Рисунок 6">
          <a:extLst>
            <a:ext uri="{FF2B5EF4-FFF2-40B4-BE49-F238E27FC236}">
              <a16:creationId xmlns:a16="http://schemas.microsoft.com/office/drawing/2014/main" id="{00000000-0008-0000-05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05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657225</xdr:colOff>
      <xdr:row>4</xdr:row>
      <xdr:rowOff>66675</xdr:rowOff>
    </xdr:to>
    <xdr:pic>
      <xdr:nvPicPr>
        <xdr:cNvPr id="19546" name="Рисунок 9">
          <a:extLst>
            <a:ext uri="{FF2B5EF4-FFF2-40B4-BE49-F238E27FC236}">
              <a16:creationId xmlns:a16="http://schemas.microsoft.com/office/drawing/2014/main" id="{00000000-0008-0000-0600-00005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2371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790575</xdr:colOff>
      <xdr:row>3</xdr:row>
      <xdr:rowOff>47625</xdr:rowOff>
    </xdr:to>
    <xdr:pic>
      <xdr:nvPicPr>
        <xdr:cNvPr id="15773" name="Рисунок 4">
          <a:extLst>
            <a:ext uri="{FF2B5EF4-FFF2-40B4-BE49-F238E27FC236}">
              <a16:creationId xmlns:a16="http://schemas.microsoft.com/office/drawing/2014/main" id="{00000000-0008-0000-0700-00009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86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7"/>
  <sheetViews>
    <sheetView tabSelected="1" zoomScale="81" zoomScaleNormal="81" workbookViewId="0">
      <selection activeCell="F7" sqref="F7"/>
    </sheetView>
  </sheetViews>
  <sheetFormatPr defaultColWidth="9.109375" defaultRowHeight="13.2" x14ac:dyDescent="0.25"/>
  <cols>
    <col min="1" max="1" width="4.33203125" style="20" customWidth="1"/>
    <col min="2" max="2" width="16.6640625" style="20" customWidth="1"/>
    <col min="3" max="3" width="38.5546875" style="20" customWidth="1"/>
    <col min="4" max="4" width="38.6640625" style="20" customWidth="1"/>
    <col min="5" max="5" width="17.109375" style="20" customWidth="1"/>
    <col min="6" max="6" width="14.88671875" style="20" customWidth="1"/>
    <col min="7" max="7" width="13.6640625" style="20" customWidth="1"/>
    <col min="8" max="8" width="14" style="20" customWidth="1"/>
    <col min="9" max="9" width="15.6640625" style="20" customWidth="1"/>
    <col min="10" max="10" width="9.109375" style="20"/>
    <col min="11" max="11" width="17.5546875" style="20" customWidth="1"/>
    <col min="12" max="12" width="12.5546875" style="99" customWidth="1"/>
    <col min="13" max="13" width="27.88671875" style="20" customWidth="1"/>
    <col min="14" max="14" width="19.44140625" style="20" customWidth="1"/>
    <col min="15" max="15" width="38" style="20" customWidth="1"/>
    <col min="16" max="16384" width="9.109375" style="20"/>
  </cols>
  <sheetData>
    <row r="1" spans="1:15" customFormat="1" x14ac:dyDescent="0.25">
      <c r="A1" s="20"/>
      <c r="B1" s="20"/>
      <c r="C1" s="20"/>
      <c r="D1" s="20"/>
      <c r="E1" s="20"/>
    </row>
    <row r="2" spans="1:15" customFormat="1" x14ac:dyDescent="0.25">
      <c r="A2" s="20"/>
      <c r="B2" s="20"/>
      <c r="C2" s="20"/>
      <c r="D2" s="20"/>
      <c r="E2" s="20"/>
    </row>
    <row r="3" spans="1:15" customFormat="1" x14ac:dyDescent="0.25">
      <c r="A3" s="20"/>
      <c r="B3" s="20"/>
      <c r="C3" s="20"/>
      <c r="D3" s="20"/>
      <c r="E3" s="20"/>
    </row>
    <row r="4" spans="1:15" customFormat="1" x14ac:dyDescent="0.25">
      <c r="A4" s="21" t="s">
        <v>0</v>
      </c>
      <c r="B4" s="21"/>
      <c r="C4" s="21"/>
      <c r="D4" s="21"/>
    </row>
    <row r="5" spans="1:15" customFormat="1" ht="15.6" x14ac:dyDescent="0.3">
      <c r="A5" s="61" t="s">
        <v>1</v>
      </c>
      <c r="B5" s="21"/>
      <c r="C5" s="21"/>
      <c r="D5" s="21"/>
    </row>
    <row r="6" spans="1:15" customFormat="1" x14ac:dyDescent="0.25">
      <c r="A6" s="24"/>
      <c r="B6" s="24"/>
      <c r="C6" s="24"/>
      <c r="D6" s="24"/>
      <c r="E6" s="24"/>
    </row>
    <row r="7" spans="1:15" s="23" customFormat="1" ht="16.5" customHeight="1" x14ac:dyDescent="0.25">
      <c r="A7" s="22" t="s">
        <v>2</v>
      </c>
      <c r="B7" s="22"/>
      <c r="C7" s="22"/>
      <c r="D7" s="22"/>
      <c r="E7" s="22"/>
      <c r="F7" s="22"/>
      <c r="L7" s="146"/>
    </row>
    <row r="8" spans="1:15" s="25" customFormat="1" ht="6.75" customHeight="1" x14ac:dyDescent="0.25">
      <c r="A8" s="24"/>
      <c r="B8" s="24"/>
      <c r="C8" s="24"/>
      <c r="D8" s="24"/>
      <c r="E8" s="24"/>
      <c r="L8" s="100"/>
    </row>
    <row r="9" spans="1:15" s="23" customFormat="1" ht="16.5" customHeight="1" x14ac:dyDescent="0.25">
      <c r="A9" s="229" t="s">
        <v>655</v>
      </c>
      <c r="B9" s="229"/>
      <c r="C9" s="229"/>
      <c r="D9" s="229"/>
      <c r="E9" s="229"/>
      <c r="F9" s="229"/>
    </row>
    <row r="10" spans="1:15" s="25" customFormat="1" ht="10.5" customHeight="1" x14ac:dyDescent="0.25">
      <c r="A10" s="24"/>
      <c r="B10" s="24"/>
      <c r="C10" s="24"/>
      <c r="D10" s="24"/>
      <c r="E10" s="24"/>
      <c r="L10" s="100"/>
    </row>
    <row r="11" spans="1:15" s="25" customFormat="1" ht="10.5" customHeight="1" thickBot="1" x14ac:dyDescent="0.3">
      <c r="A11" s="24"/>
      <c r="B11" s="24"/>
      <c r="C11" s="24"/>
      <c r="D11" s="1"/>
      <c r="E11" s="1"/>
      <c r="F11" s="104"/>
      <c r="L11" s="100"/>
    </row>
    <row r="12" spans="1:15" s="26" customFormat="1" ht="15.75" customHeight="1" x14ac:dyDescent="0.25">
      <c r="A12" s="337" t="s">
        <v>3</v>
      </c>
      <c r="B12" s="333" t="s">
        <v>4</v>
      </c>
      <c r="C12" s="333" t="s">
        <v>5</v>
      </c>
      <c r="D12" s="333" t="s">
        <v>6</v>
      </c>
      <c r="E12" s="333" t="s">
        <v>7</v>
      </c>
      <c r="F12" s="333" t="s">
        <v>8</v>
      </c>
      <c r="G12" s="333" t="s">
        <v>9</v>
      </c>
      <c r="H12" s="333" t="s">
        <v>10</v>
      </c>
      <c r="I12" s="333" t="s">
        <v>11</v>
      </c>
      <c r="J12" s="333" t="s">
        <v>12</v>
      </c>
      <c r="K12" s="333" t="s">
        <v>13</v>
      </c>
      <c r="L12" s="333" t="s">
        <v>14</v>
      </c>
      <c r="M12" s="335" t="s">
        <v>15</v>
      </c>
      <c r="N12" s="331" t="s">
        <v>16</v>
      </c>
      <c r="O12" s="331" t="s">
        <v>17</v>
      </c>
    </row>
    <row r="13" spans="1:15" s="26" customFormat="1" ht="39.9" customHeight="1" thickBot="1" x14ac:dyDescent="0.3">
      <c r="A13" s="339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6"/>
      <c r="N13" s="332"/>
      <c r="O13" s="332"/>
    </row>
    <row r="14" spans="1:15" s="26" customFormat="1" ht="18.75" customHeight="1" x14ac:dyDescent="0.3">
      <c r="A14" s="330">
        <v>1</v>
      </c>
      <c r="B14" s="40" t="s">
        <v>18</v>
      </c>
      <c r="C14" s="16" t="s">
        <v>19</v>
      </c>
      <c r="D14" s="16" t="s">
        <v>20</v>
      </c>
      <c r="E14" s="17">
        <v>20734</v>
      </c>
      <c r="F14" s="92"/>
      <c r="G14" s="17">
        <v>12</v>
      </c>
      <c r="H14" s="17">
        <v>36</v>
      </c>
      <c r="I14" s="17">
        <v>30</v>
      </c>
      <c r="J14" s="17">
        <v>1</v>
      </c>
      <c r="K14" s="17">
        <v>200</v>
      </c>
      <c r="L14" s="17">
        <f>K14*J14</f>
        <v>200</v>
      </c>
      <c r="M14" s="112" t="s">
        <v>21</v>
      </c>
      <c r="N14" s="120" t="s">
        <v>22</v>
      </c>
      <c r="O14" s="121" t="s">
        <v>23</v>
      </c>
    </row>
    <row r="15" spans="1:15" s="29" customFormat="1" ht="15.75" customHeight="1" x14ac:dyDescent="0.3">
      <c r="A15" s="199">
        <v>2</v>
      </c>
      <c r="B15" s="39" t="s">
        <v>18</v>
      </c>
      <c r="C15" s="2" t="s">
        <v>19</v>
      </c>
      <c r="D15" s="2" t="s">
        <v>24</v>
      </c>
      <c r="E15" s="3">
        <v>8402</v>
      </c>
      <c r="F15" s="15"/>
      <c r="G15" s="3">
        <v>12</v>
      </c>
      <c r="H15" s="3">
        <v>36</v>
      </c>
      <c r="I15" s="3">
        <v>30</v>
      </c>
      <c r="J15" s="3">
        <v>1</v>
      </c>
      <c r="K15" s="3">
        <v>200</v>
      </c>
      <c r="L15" s="3">
        <f t="shared" ref="L15:L78" si="0">K15*J15</f>
        <v>200</v>
      </c>
      <c r="M15" s="108" t="s">
        <v>21</v>
      </c>
      <c r="N15" s="119" t="s">
        <v>22</v>
      </c>
      <c r="O15" s="113" t="s">
        <v>23</v>
      </c>
    </row>
    <row r="16" spans="1:15" s="29" customFormat="1" ht="15.75" customHeight="1" x14ac:dyDescent="0.3">
      <c r="A16" s="199">
        <v>3</v>
      </c>
      <c r="B16" s="39" t="s">
        <v>18</v>
      </c>
      <c r="C16" s="2" t="s">
        <v>19</v>
      </c>
      <c r="D16" s="2" t="s">
        <v>25</v>
      </c>
      <c r="E16" s="3">
        <v>8820</v>
      </c>
      <c r="F16" s="15"/>
      <c r="G16" s="3">
        <v>12</v>
      </c>
      <c r="H16" s="3">
        <v>36</v>
      </c>
      <c r="I16" s="3">
        <v>30</v>
      </c>
      <c r="J16" s="3">
        <v>1</v>
      </c>
      <c r="K16" s="3">
        <v>200</v>
      </c>
      <c r="L16" s="3">
        <f t="shared" si="0"/>
        <v>200</v>
      </c>
      <c r="M16" s="108" t="s">
        <v>26</v>
      </c>
      <c r="N16" s="5" t="s">
        <v>23</v>
      </c>
      <c r="O16" s="113" t="s">
        <v>23</v>
      </c>
    </row>
    <row r="17" spans="1:15" s="29" customFormat="1" ht="15.75" customHeight="1" x14ac:dyDescent="0.3">
      <c r="A17" s="199">
        <v>4</v>
      </c>
      <c r="B17" s="39" t="s">
        <v>18</v>
      </c>
      <c r="C17" s="2" t="s">
        <v>19</v>
      </c>
      <c r="D17" s="2" t="s">
        <v>27</v>
      </c>
      <c r="E17" s="3">
        <v>15935</v>
      </c>
      <c r="F17" s="15"/>
      <c r="G17" s="3">
        <v>12</v>
      </c>
      <c r="H17" s="3">
        <v>36</v>
      </c>
      <c r="I17" s="3">
        <v>30</v>
      </c>
      <c r="J17" s="3">
        <v>1</v>
      </c>
      <c r="K17" s="3">
        <v>200</v>
      </c>
      <c r="L17" s="3">
        <f t="shared" si="0"/>
        <v>200</v>
      </c>
      <c r="M17" s="108" t="s">
        <v>26</v>
      </c>
      <c r="N17" s="5" t="s">
        <v>23</v>
      </c>
      <c r="O17" s="113" t="s">
        <v>23</v>
      </c>
    </row>
    <row r="18" spans="1:15" s="29" customFormat="1" ht="15.75" customHeight="1" x14ac:dyDescent="0.3">
      <c r="A18" s="199">
        <v>5</v>
      </c>
      <c r="B18" s="39" t="s">
        <v>18</v>
      </c>
      <c r="C18" s="2" t="s">
        <v>19</v>
      </c>
      <c r="D18" s="2" t="s">
        <v>28</v>
      </c>
      <c r="E18" s="3">
        <v>36612</v>
      </c>
      <c r="F18" s="15">
        <v>12</v>
      </c>
      <c r="G18" s="3">
        <v>12</v>
      </c>
      <c r="H18" s="3">
        <v>36</v>
      </c>
      <c r="I18" s="3">
        <v>30</v>
      </c>
      <c r="J18" s="3">
        <v>1</v>
      </c>
      <c r="K18" s="3">
        <v>600</v>
      </c>
      <c r="L18" s="3">
        <f t="shared" si="0"/>
        <v>600</v>
      </c>
      <c r="M18" s="108" t="s">
        <v>21</v>
      </c>
      <c r="N18" s="2" t="s">
        <v>29</v>
      </c>
      <c r="O18" s="113" t="s">
        <v>30</v>
      </c>
    </row>
    <row r="19" spans="1:15" s="29" customFormat="1" ht="15.75" customHeight="1" x14ac:dyDescent="0.3">
      <c r="A19" s="199">
        <v>6</v>
      </c>
      <c r="B19" s="39" t="s">
        <v>18</v>
      </c>
      <c r="C19" s="2" t="s">
        <v>19</v>
      </c>
      <c r="D19" s="2" t="s">
        <v>31</v>
      </c>
      <c r="E19" s="3">
        <v>6800</v>
      </c>
      <c r="F19" s="15"/>
      <c r="G19" s="3">
        <v>12</v>
      </c>
      <c r="H19" s="3">
        <v>36</v>
      </c>
      <c r="I19" s="3">
        <v>30</v>
      </c>
      <c r="J19" s="3">
        <v>1</v>
      </c>
      <c r="K19" s="3">
        <v>200</v>
      </c>
      <c r="L19" s="3">
        <f t="shared" si="0"/>
        <v>200</v>
      </c>
      <c r="M19" s="108" t="s">
        <v>21</v>
      </c>
      <c r="N19" s="2" t="s">
        <v>32</v>
      </c>
      <c r="O19" s="113" t="s">
        <v>23</v>
      </c>
    </row>
    <row r="20" spans="1:15" s="29" customFormat="1" ht="15.75" customHeight="1" x14ac:dyDescent="0.3">
      <c r="A20" s="199">
        <v>7</v>
      </c>
      <c r="B20" s="39" t="s">
        <v>18</v>
      </c>
      <c r="C20" s="2" t="s">
        <v>19</v>
      </c>
      <c r="D20" s="2" t="s">
        <v>33</v>
      </c>
      <c r="E20" s="3">
        <v>8545</v>
      </c>
      <c r="F20" s="15"/>
      <c r="G20" s="3">
        <v>12</v>
      </c>
      <c r="H20" s="3">
        <v>36</v>
      </c>
      <c r="I20" s="3">
        <v>30</v>
      </c>
      <c r="J20" s="3">
        <v>1</v>
      </c>
      <c r="K20" s="3">
        <v>200</v>
      </c>
      <c r="L20" s="3">
        <f t="shared" si="0"/>
        <v>200</v>
      </c>
      <c r="M20" s="108" t="s">
        <v>21</v>
      </c>
      <c r="N20" s="2" t="s">
        <v>32</v>
      </c>
      <c r="O20" s="113" t="s">
        <v>23</v>
      </c>
    </row>
    <row r="21" spans="1:15" s="29" customFormat="1" ht="15.75" customHeight="1" x14ac:dyDescent="0.3">
      <c r="A21" s="199">
        <v>8</v>
      </c>
      <c r="B21" s="39" t="s">
        <v>18</v>
      </c>
      <c r="C21" s="2" t="s">
        <v>19</v>
      </c>
      <c r="D21" s="4" t="s">
        <v>35</v>
      </c>
      <c r="E21" s="3">
        <v>8991</v>
      </c>
      <c r="F21" s="15"/>
      <c r="G21" s="3">
        <v>12</v>
      </c>
      <c r="H21" s="3">
        <v>36</v>
      </c>
      <c r="I21" s="3">
        <v>30</v>
      </c>
      <c r="J21" s="3">
        <v>1</v>
      </c>
      <c r="K21" s="3">
        <v>200</v>
      </c>
      <c r="L21" s="3">
        <f t="shared" si="0"/>
        <v>200</v>
      </c>
      <c r="M21" s="108" t="s">
        <v>21</v>
      </c>
      <c r="N21" s="2" t="s">
        <v>32</v>
      </c>
      <c r="O21" s="113" t="s">
        <v>23</v>
      </c>
    </row>
    <row r="22" spans="1:15" s="29" customFormat="1" ht="15.75" customHeight="1" x14ac:dyDescent="0.3">
      <c r="A22" s="199">
        <v>9</v>
      </c>
      <c r="B22" s="39" t="s">
        <v>18</v>
      </c>
      <c r="C22" s="2" t="s">
        <v>19</v>
      </c>
      <c r="D22" s="4" t="s">
        <v>36</v>
      </c>
      <c r="E22" s="3">
        <v>5784</v>
      </c>
      <c r="F22" s="15"/>
      <c r="G22" s="3">
        <v>12</v>
      </c>
      <c r="H22" s="3">
        <v>36</v>
      </c>
      <c r="I22" s="3">
        <v>30</v>
      </c>
      <c r="J22" s="3">
        <v>1</v>
      </c>
      <c r="K22" s="3">
        <v>200</v>
      </c>
      <c r="L22" s="3">
        <f t="shared" si="0"/>
        <v>200</v>
      </c>
      <c r="M22" s="108" t="s">
        <v>21</v>
      </c>
      <c r="N22" s="2" t="s">
        <v>29</v>
      </c>
      <c r="O22" s="113" t="s">
        <v>23</v>
      </c>
    </row>
    <row r="23" spans="1:15" s="29" customFormat="1" ht="15.75" customHeight="1" x14ac:dyDescent="0.3">
      <c r="A23" s="199">
        <v>10</v>
      </c>
      <c r="B23" s="39" t="s">
        <v>18</v>
      </c>
      <c r="C23" s="2" t="s">
        <v>19</v>
      </c>
      <c r="D23" s="4" t="s">
        <v>37</v>
      </c>
      <c r="E23" s="3">
        <v>14852</v>
      </c>
      <c r="F23" s="15">
        <v>7</v>
      </c>
      <c r="G23" s="3">
        <v>12</v>
      </c>
      <c r="H23" s="3">
        <v>36</v>
      </c>
      <c r="I23" s="3">
        <v>30</v>
      </c>
      <c r="J23" s="3">
        <v>1</v>
      </c>
      <c r="K23" s="3">
        <v>200</v>
      </c>
      <c r="L23" s="3">
        <f t="shared" si="0"/>
        <v>200</v>
      </c>
      <c r="M23" s="108" t="s">
        <v>38</v>
      </c>
      <c r="N23" s="2" t="s">
        <v>39</v>
      </c>
      <c r="O23" s="113" t="s">
        <v>23</v>
      </c>
    </row>
    <row r="24" spans="1:15" s="29" customFormat="1" ht="15.75" customHeight="1" x14ac:dyDescent="0.3">
      <c r="A24" s="199">
        <v>11</v>
      </c>
      <c r="B24" s="39" t="s">
        <v>18</v>
      </c>
      <c r="C24" s="2" t="s">
        <v>19</v>
      </c>
      <c r="D24" s="4" t="s">
        <v>40</v>
      </c>
      <c r="E24" s="3">
        <v>11715</v>
      </c>
      <c r="F24" s="15"/>
      <c r="G24" s="3">
        <v>12</v>
      </c>
      <c r="H24" s="3">
        <v>36</v>
      </c>
      <c r="I24" s="3">
        <v>30</v>
      </c>
      <c r="J24" s="3">
        <v>1</v>
      </c>
      <c r="K24" s="3">
        <v>200</v>
      </c>
      <c r="L24" s="3">
        <f t="shared" si="0"/>
        <v>200</v>
      </c>
      <c r="M24" s="108" t="s">
        <v>41</v>
      </c>
      <c r="N24" s="2" t="s">
        <v>42</v>
      </c>
      <c r="O24" s="113" t="s">
        <v>43</v>
      </c>
    </row>
    <row r="25" spans="1:15" s="29" customFormat="1" ht="15.75" customHeight="1" x14ac:dyDescent="0.3">
      <c r="A25" s="199">
        <v>12</v>
      </c>
      <c r="B25" s="39" t="s">
        <v>18</v>
      </c>
      <c r="C25" s="2" t="s">
        <v>19</v>
      </c>
      <c r="D25" s="4" t="s">
        <v>44</v>
      </c>
      <c r="E25" s="3">
        <v>10898</v>
      </c>
      <c r="F25" s="15"/>
      <c r="G25" s="3">
        <v>12</v>
      </c>
      <c r="H25" s="3">
        <v>36</v>
      </c>
      <c r="I25" s="3">
        <v>30</v>
      </c>
      <c r="J25" s="3">
        <v>1</v>
      </c>
      <c r="K25" s="3">
        <v>200</v>
      </c>
      <c r="L25" s="3">
        <f t="shared" si="0"/>
        <v>200</v>
      </c>
      <c r="M25" s="108" t="s">
        <v>21</v>
      </c>
      <c r="N25" s="2" t="s">
        <v>29</v>
      </c>
      <c r="O25" s="113" t="s">
        <v>23</v>
      </c>
    </row>
    <row r="26" spans="1:15" s="29" customFormat="1" ht="15.75" customHeight="1" x14ac:dyDescent="0.3">
      <c r="A26" s="199">
        <v>13</v>
      </c>
      <c r="B26" s="39" t="s">
        <v>18</v>
      </c>
      <c r="C26" s="2" t="s">
        <v>19</v>
      </c>
      <c r="D26" s="4" t="s">
        <v>45</v>
      </c>
      <c r="E26" s="3">
        <v>7129</v>
      </c>
      <c r="F26" s="15">
        <v>5</v>
      </c>
      <c r="G26" s="3">
        <v>12</v>
      </c>
      <c r="H26" s="3">
        <v>36</v>
      </c>
      <c r="I26" s="3">
        <v>30</v>
      </c>
      <c r="J26" s="3">
        <v>1</v>
      </c>
      <c r="K26" s="3">
        <v>200</v>
      </c>
      <c r="L26" s="103">
        <f t="shared" si="0"/>
        <v>200</v>
      </c>
      <c r="M26" s="108" t="s">
        <v>41</v>
      </c>
      <c r="N26" s="5" t="s">
        <v>23</v>
      </c>
      <c r="O26" s="113" t="s">
        <v>23</v>
      </c>
    </row>
    <row r="27" spans="1:15" s="29" customFormat="1" ht="15.75" customHeight="1" x14ac:dyDescent="0.3">
      <c r="A27" s="199">
        <v>14</v>
      </c>
      <c r="B27" s="39" t="s">
        <v>18</v>
      </c>
      <c r="C27" s="2" t="s">
        <v>19</v>
      </c>
      <c r="D27" s="4" t="s">
        <v>46</v>
      </c>
      <c r="E27" s="3">
        <v>12647</v>
      </c>
      <c r="F27" s="15"/>
      <c r="G27" s="3">
        <v>12</v>
      </c>
      <c r="H27" s="3">
        <v>36</v>
      </c>
      <c r="I27" s="3">
        <v>30</v>
      </c>
      <c r="J27" s="3">
        <v>1</v>
      </c>
      <c r="K27" s="3">
        <v>200</v>
      </c>
      <c r="L27" s="3">
        <f t="shared" si="0"/>
        <v>200</v>
      </c>
      <c r="M27" s="108" t="s">
        <v>38</v>
      </c>
      <c r="N27" s="5" t="s">
        <v>23</v>
      </c>
      <c r="O27" s="113" t="s">
        <v>23</v>
      </c>
    </row>
    <row r="28" spans="1:15" s="29" customFormat="1" ht="15.75" customHeight="1" x14ac:dyDescent="0.3">
      <c r="A28" s="199">
        <v>15</v>
      </c>
      <c r="B28" s="39" t="s">
        <v>18</v>
      </c>
      <c r="C28" s="2" t="s">
        <v>19</v>
      </c>
      <c r="D28" s="4" t="s">
        <v>47</v>
      </c>
      <c r="E28" s="3">
        <v>8496</v>
      </c>
      <c r="F28" s="15"/>
      <c r="G28" s="3">
        <v>12</v>
      </c>
      <c r="H28" s="3">
        <v>36</v>
      </c>
      <c r="I28" s="3">
        <v>30</v>
      </c>
      <c r="J28" s="3">
        <v>1</v>
      </c>
      <c r="K28" s="3">
        <v>200</v>
      </c>
      <c r="L28" s="3">
        <f t="shared" si="0"/>
        <v>200</v>
      </c>
      <c r="M28" s="108" t="s">
        <v>38</v>
      </c>
      <c r="N28" s="2" t="s">
        <v>48</v>
      </c>
      <c r="O28" s="113" t="s">
        <v>23</v>
      </c>
    </row>
    <row r="29" spans="1:15" s="29" customFormat="1" ht="15.75" customHeight="1" x14ac:dyDescent="0.3">
      <c r="A29" s="199">
        <v>16</v>
      </c>
      <c r="B29" s="39" t="s">
        <v>18</v>
      </c>
      <c r="C29" s="2" t="s">
        <v>19</v>
      </c>
      <c r="D29" s="4" t="s">
        <v>49</v>
      </c>
      <c r="E29" s="3">
        <v>7725</v>
      </c>
      <c r="F29" s="15"/>
      <c r="G29" s="3">
        <v>12</v>
      </c>
      <c r="H29" s="3">
        <v>36</v>
      </c>
      <c r="I29" s="3">
        <v>30</v>
      </c>
      <c r="J29" s="3">
        <v>1</v>
      </c>
      <c r="K29" s="3">
        <v>200</v>
      </c>
      <c r="L29" s="3">
        <f t="shared" si="0"/>
        <v>200</v>
      </c>
      <c r="M29" s="108" t="s">
        <v>50</v>
      </c>
      <c r="N29" s="5" t="s">
        <v>23</v>
      </c>
      <c r="O29" s="113" t="s">
        <v>23</v>
      </c>
    </row>
    <row r="30" spans="1:15" s="29" customFormat="1" ht="15.75" customHeight="1" x14ac:dyDescent="0.3">
      <c r="A30" s="199">
        <v>17</v>
      </c>
      <c r="B30" s="39" t="s">
        <v>18</v>
      </c>
      <c r="C30" s="2" t="s">
        <v>19</v>
      </c>
      <c r="D30" s="4" t="s">
        <v>51</v>
      </c>
      <c r="E30" s="3">
        <v>7653</v>
      </c>
      <c r="F30" s="15">
        <v>4</v>
      </c>
      <c r="G30" s="3">
        <v>12</v>
      </c>
      <c r="H30" s="3">
        <v>36</v>
      </c>
      <c r="I30" s="3">
        <v>30</v>
      </c>
      <c r="J30" s="3">
        <v>1</v>
      </c>
      <c r="K30" s="3">
        <v>200</v>
      </c>
      <c r="L30" s="3">
        <f t="shared" si="0"/>
        <v>200</v>
      </c>
      <c r="M30" s="108" t="s">
        <v>21</v>
      </c>
      <c r="N30" s="2" t="s">
        <v>29</v>
      </c>
      <c r="O30" s="113" t="s">
        <v>23</v>
      </c>
    </row>
    <row r="31" spans="1:15" s="29" customFormat="1" ht="15.75" customHeight="1" x14ac:dyDescent="0.3">
      <c r="A31" s="199">
        <v>18</v>
      </c>
      <c r="B31" s="39" t="s">
        <v>18</v>
      </c>
      <c r="C31" s="2" t="s">
        <v>19</v>
      </c>
      <c r="D31" s="2" t="s">
        <v>52</v>
      </c>
      <c r="E31" s="3">
        <v>5975</v>
      </c>
      <c r="F31" s="15">
        <v>3</v>
      </c>
      <c r="G31" s="3">
        <v>12</v>
      </c>
      <c r="H31" s="3">
        <v>36</v>
      </c>
      <c r="I31" s="3">
        <v>30</v>
      </c>
      <c r="J31" s="3">
        <v>1</v>
      </c>
      <c r="K31" s="3">
        <v>200</v>
      </c>
      <c r="L31" s="3">
        <f t="shared" si="0"/>
        <v>200</v>
      </c>
      <c r="M31" s="108" t="s">
        <v>21</v>
      </c>
      <c r="N31" s="2" t="s">
        <v>29</v>
      </c>
      <c r="O31" s="113" t="s">
        <v>23</v>
      </c>
    </row>
    <row r="32" spans="1:15" s="29" customFormat="1" ht="15.75" customHeight="1" x14ac:dyDescent="0.3">
      <c r="A32" s="199">
        <v>19</v>
      </c>
      <c r="B32" s="39" t="s">
        <v>18</v>
      </c>
      <c r="C32" s="2" t="s">
        <v>19</v>
      </c>
      <c r="D32" s="2" t="s">
        <v>53</v>
      </c>
      <c r="E32" s="3">
        <v>24097</v>
      </c>
      <c r="F32" s="15"/>
      <c r="G32" s="3">
        <v>12</v>
      </c>
      <c r="H32" s="3">
        <v>36</v>
      </c>
      <c r="I32" s="3">
        <v>30</v>
      </c>
      <c r="J32" s="3">
        <v>1</v>
      </c>
      <c r="K32" s="3">
        <v>400</v>
      </c>
      <c r="L32" s="3">
        <f t="shared" si="0"/>
        <v>400</v>
      </c>
      <c r="M32" s="108" t="s">
        <v>38</v>
      </c>
      <c r="N32" s="5" t="s">
        <v>23</v>
      </c>
      <c r="O32" s="113" t="s">
        <v>54</v>
      </c>
    </row>
    <row r="33" spans="1:15" s="29" customFormat="1" ht="15.75" customHeight="1" x14ac:dyDescent="0.3">
      <c r="A33" s="199">
        <v>20</v>
      </c>
      <c r="B33" s="39" t="s">
        <v>18</v>
      </c>
      <c r="C33" s="2" t="s">
        <v>19</v>
      </c>
      <c r="D33" s="4" t="s">
        <v>55</v>
      </c>
      <c r="E33" s="3">
        <v>10297</v>
      </c>
      <c r="F33" s="15">
        <v>6</v>
      </c>
      <c r="G33" s="3">
        <v>12</v>
      </c>
      <c r="H33" s="3">
        <v>36</v>
      </c>
      <c r="I33" s="3">
        <v>30</v>
      </c>
      <c r="J33" s="3">
        <v>1</v>
      </c>
      <c r="K33" s="3">
        <v>200</v>
      </c>
      <c r="L33" s="3">
        <f t="shared" si="0"/>
        <v>200</v>
      </c>
      <c r="M33" s="108" t="s">
        <v>21</v>
      </c>
      <c r="N33" s="2" t="s">
        <v>32</v>
      </c>
      <c r="O33" s="113" t="s">
        <v>23</v>
      </c>
    </row>
    <row r="34" spans="1:15" s="29" customFormat="1" ht="15.75" customHeight="1" x14ac:dyDescent="0.3">
      <c r="A34" s="199">
        <v>21</v>
      </c>
      <c r="B34" s="39" t="s">
        <v>18</v>
      </c>
      <c r="C34" s="2" t="s">
        <v>19</v>
      </c>
      <c r="D34" s="4" t="s">
        <v>56</v>
      </c>
      <c r="E34" s="3">
        <v>7073</v>
      </c>
      <c r="F34" s="15">
        <v>4</v>
      </c>
      <c r="G34" s="3">
        <v>12</v>
      </c>
      <c r="H34" s="3">
        <v>36</v>
      </c>
      <c r="I34" s="3">
        <v>30</v>
      </c>
      <c r="J34" s="3">
        <v>1</v>
      </c>
      <c r="K34" s="3">
        <v>200</v>
      </c>
      <c r="L34" s="3">
        <f t="shared" si="0"/>
        <v>200</v>
      </c>
      <c r="M34" s="108" t="s">
        <v>21</v>
      </c>
      <c r="N34" s="2" t="s">
        <v>57</v>
      </c>
      <c r="O34" s="113" t="s">
        <v>23</v>
      </c>
    </row>
    <row r="35" spans="1:15" s="29" customFormat="1" ht="15.75" customHeight="1" x14ac:dyDescent="0.3">
      <c r="A35" s="199">
        <v>22</v>
      </c>
      <c r="B35" s="39" t="s">
        <v>18</v>
      </c>
      <c r="C35" s="2" t="s">
        <v>19</v>
      </c>
      <c r="D35" s="4" t="s">
        <v>58</v>
      </c>
      <c r="E35" s="3">
        <v>8931</v>
      </c>
      <c r="F35" s="15">
        <v>5</v>
      </c>
      <c r="G35" s="3">
        <v>12</v>
      </c>
      <c r="H35" s="3">
        <v>36</v>
      </c>
      <c r="I35" s="3">
        <v>30</v>
      </c>
      <c r="J35" s="3">
        <v>1</v>
      </c>
      <c r="K35" s="3">
        <v>200</v>
      </c>
      <c r="L35" s="3">
        <f t="shared" si="0"/>
        <v>200</v>
      </c>
      <c r="M35" s="108" t="s">
        <v>50</v>
      </c>
      <c r="N35" s="5" t="s">
        <v>23</v>
      </c>
      <c r="O35" s="113" t="s">
        <v>23</v>
      </c>
    </row>
    <row r="36" spans="1:15" s="29" customFormat="1" ht="15.75" customHeight="1" x14ac:dyDescent="0.3">
      <c r="A36" s="199">
        <v>23</v>
      </c>
      <c r="B36" s="39" t="s">
        <v>18</v>
      </c>
      <c r="C36" s="2" t="s">
        <v>19</v>
      </c>
      <c r="D36" s="2" t="s">
        <v>59</v>
      </c>
      <c r="E36" s="3">
        <v>22217</v>
      </c>
      <c r="F36" s="15">
        <v>6</v>
      </c>
      <c r="G36" s="3">
        <v>12</v>
      </c>
      <c r="H36" s="3">
        <v>36</v>
      </c>
      <c r="I36" s="3">
        <v>30</v>
      </c>
      <c r="J36" s="3">
        <v>1</v>
      </c>
      <c r="K36" s="3">
        <v>400</v>
      </c>
      <c r="L36" s="3">
        <f t="shared" si="0"/>
        <v>400</v>
      </c>
      <c r="M36" s="108" t="s">
        <v>38</v>
      </c>
      <c r="N36" s="5" t="s">
        <v>23</v>
      </c>
      <c r="O36" s="113" t="s">
        <v>23</v>
      </c>
    </row>
    <row r="37" spans="1:15" s="29" customFormat="1" ht="15.75" customHeight="1" x14ac:dyDescent="0.3">
      <c r="A37" s="199">
        <v>24</v>
      </c>
      <c r="B37" s="39" t="s">
        <v>18</v>
      </c>
      <c r="C37" s="2" t="s">
        <v>19</v>
      </c>
      <c r="D37" s="2" t="s">
        <v>60</v>
      </c>
      <c r="E37" s="3">
        <v>9439</v>
      </c>
      <c r="F37" s="15"/>
      <c r="G37" s="3">
        <v>12</v>
      </c>
      <c r="H37" s="3">
        <v>36</v>
      </c>
      <c r="I37" s="3">
        <v>30</v>
      </c>
      <c r="J37" s="3">
        <v>1</v>
      </c>
      <c r="K37" s="3">
        <v>200</v>
      </c>
      <c r="L37" s="3">
        <f t="shared" si="0"/>
        <v>200</v>
      </c>
      <c r="M37" s="108" t="s">
        <v>38</v>
      </c>
      <c r="N37" s="5" t="s">
        <v>23</v>
      </c>
      <c r="O37" s="113" t="s">
        <v>23</v>
      </c>
    </row>
    <row r="38" spans="1:15" s="29" customFormat="1" ht="15.75" customHeight="1" x14ac:dyDescent="0.3">
      <c r="A38" s="199">
        <v>25</v>
      </c>
      <c r="B38" s="39" t="s">
        <v>18</v>
      </c>
      <c r="C38" s="2" t="s">
        <v>19</v>
      </c>
      <c r="D38" s="2" t="s">
        <v>61</v>
      </c>
      <c r="E38" s="3">
        <v>11407</v>
      </c>
      <c r="F38" s="15"/>
      <c r="G38" s="3">
        <v>12</v>
      </c>
      <c r="H38" s="3">
        <v>36</v>
      </c>
      <c r="I38" s="3">
        <v>30</v>
      </c>
      <c r="J38" s="3">
        <v>1</v>
      </c>
      <c r="K38" s="3">
        <v>200</v>
      </c>
      <c r="L38" s="3">
        <f t="shared" si="0"/>
        <v>200</v>
      </c>
      <c r="M38" s="108" t="s">
        <v>26</v>
      </c>
      <c r="N38" s="5" t="s">
        <v>23</v>
      </c>
      <c r="O38" s="113" t="s">
        <v>23</v>
      </c>
    </row>
    <row r="39" spans="1:15" s="29" customFormat="1" ht="15.75" customHeight="1" x14ac:dyDescent="0.3">
      <c r="A39" s="199">
        <v>26</v>
      </c>
      <c r="B39" s="39" t="s">
        <v>18</v>
      </c>
      <c r="C39" s="2" t="s">
        <v>19</v>
      </c>
      <c r="D39" s="2" t="s">
        <v>62</v>
      </c>
      <c r="E39" s="3">
        <v>11492</v>
      </c>
      <c r="F39" s="15">
        <v>6</v>
      </c>
      <c r="G39" s="3">
        <v>12</v>
      </c>
      <c r="H39" s="3">
        <v>36</v>
      </c>
      <c r="I39" s="3">
        <v>30</v>
      </c>
      <c r="J39" s="3">
        <v>1</v>
      </c>
      <c r="K39" s="3">
        <v>200</v>
      </c>
      <c r="L39" s="103">
        <f t="shared" si="0"/>
        <v>200</v>
      </c>
      <c r="M39" s="108" t="s">
        <v>63</v>
      </c>
      <c r="N39" s="5" t="s">
        <v>23</v>
      </c>
      <c r="O39" s="113" t="s">
        <v>23</v>
      </c>
    </row>
    <row r="40" spans="1:15" s="29" customFormat="1" ht="15.75" customHeight="1" x14ac:dyDescent="0.3">
      <c r="A40" s="199">
        <v>27</v>
      </c>
      <c r="B40" s="39" t="s">
        <v>18</v>
      </c>
      <c r="C40" s="2" t="s">
        <v>19</v>
      </c>
      <c r="D40" s="4" t="s">
        <v>64</v>
      </c>
      <c r="E40" s="3">
        <v>12141</v>
      </c>
      <c r="F40" s="15">
        <v>5</v>
      </c>
      <c r="G40" s="3">
        <v>12</v>
      </c>
      <c r="H40" s="3">
        <v>36</v>
      </c>
      <c r="I40" s="3">
        <v>30</v>
      </c>
      <c r="J40" s="3">
        <v>1</v>
      </c>
      <c r="K40" s="3">
        <v>200</v>
      </c>
      <c r="L40" s="3">
        <f t="shared" si="0"/>
        <v>200</v>
      </c>
      <c r="M40" s="108" t="s">
        <v>65</v>
      </c>
      <c r="N40" s="5" t="s">
        <v>23</v>
      </c>
      <c r="O40" s="113" t="s">
        <v>23</v>
      </c>
    </row>
    <row r="41" spans="1:15" s="29" customFormat="1" ht="15.75" customHeight="1" x14ac:dyDescent="0.3">
      <c r="A41" s="199">
        <v>28</v>
      </c>
      <c r="B41" s="39" t="s">
        <v>18</v>
      </c>
      <c r="C41" s="2" t="s">
        <v>19</v>
      </c>
      <c r="D41" s="4" t="s">
        <v>66</v>
      </c>
      <c r="E41" s="3">
        <v>11387</v>
      </c>
      <c r="F41" s="15">
        <v>5</v>
      </c>
      <c r="G41" s="3">
        <v>12</v>
      </c>
      <c r="H41" s="3">
        <v>36</v>
      </c>
      <c r="I41" s="3">
        <v>30</v>
      </c>
      <c r="J41" s="3">
        <v>1</v>
      </c>
      <c r="K41" s="3">
        <v>200</v>
      </c>
      <c r="L41" s="3">
        <f t="shared" si="0"/>
        <v>200</v>
      </c>
      <c r="M41" s="108" t="s">
        <v>65</v>
      </c>
      <c r="N41" s="5" t="s">
        <v>23</v>
      </c>
      <c r="O41" s="113" t="s">
        <v>23</v>
      </c>
    </row>
    <row r="42" spans="1:15" s="167" customFormat="1" ht="15.75" customHeight="1" x14ac:dyDescent="0.3">
      <c r="A42" s="199">
        <v>29</v>
      </c>
      <c r="B42" s="213" t="s">
        <v>18</v>
      </c>
      <c r="C42" s="218" t="s">
        <v>19</v>
      </c>
      <c r="D42" s="219" t="s">
        <v>646</v>
      </c>
      <c r="E42" s="309">
        <v>13878</v>
      </c>
      <c r="F42" s="250"/>
      <c r="G42" s="309">
        <v>12</v>
      </c>
      <c r="H42" s="309">
        <v>36</v>
      </c>
      <c r="I42" s="309">
        <v>30</v>
      </c>
      <c r="J42" s="309">
        <v>1</v>
      </c>
      <c r="K42" s="309">
        <v>200</v>
      </c>
      <c r="L42" s="309">
        <f t="shared" si="0"/>
        <v>200</v>
      </c>
      <c r="M42" s="108" t="s">
        <v>38</v>
      </c>
      <c r="N42" s="220" t="s">
        <v>23</v>
      </c>
      <c r="O42" s="176" t="s">
        <v>23</v>
      </c>
    </row>
    <row r="43" spans="1:15" s="167" customFormat="1" ht="15.75" customHeight="1" x14ac:dyDescent="0.3">
      <c r="A43" s="199">
        <v>30</v>
      </c>
      <c r="B43" s="175" t="s">
        <v>18</v>
      </c>
      <c r="C43" s="171" t="s">
        <v>19</v>
      </c>
      <c r="D43" s="173" t="s">
        <v>615</v>
      </c>
      <c r="E43" s="172">
        <v>7573</v>
      </c>
      <c r="F43" s="174"/>
      <c r="G43" s="172">
        <v>12</v>
      </c>
      <c r="H43" s="172">
        <v>36</v>
      </c>
      <c r="I43" s="172">
        <v>30</v>
      </c>
      <c r="J43" s="172">
        <v>1</v>
      </c>
      <c r="K43" s="172">
        <v>200</v>
      </c>
      <c r="L43" s="172">
        <v>200</v>
      </c>
      <c r="M43" s="177" t="s">
        <v>26</v>
      </c>
      <c r="N43" s="171" t="s">
        <v>68</v>
      </c>
      <c r="O43" s="176" t="s">
        <v>23</v>
      </c>
    </row>
    <row r="44" spans="1:15" s="29" customFormat="1" ht="15.75" customHeight="1" x14ac:dyDescent="0.3">
      <c r="A44" s="199">
        <v>31</v>
      </c>
      <c r="B44" s="39" t="s">
        <v>18</v>
      </c>
      <c r="C44" s="2" t="s">
        <v>19</v>
      </c>
      <c r="D44" s="2" t="s">
        <v>67</v>
      </c>
      <c r="E44" s="3">
        <v>11913</v>
      </c>
      <c r="F44" s="15">
        <v>5</v>
      </c>
      <c r="G44" s="3">
        <v>12</v>
      </c>
      <c r="H44" s="3">
        <v>36</v>
      </c>
      <c r="I44" s="3">
        <v>30</v>
      </c>
      <c r="J44" s="3">
        <v>1</v>
      </c>
      <c r="K44" s="3">
        <v>200</v>
      </c>
      <c r="L44" s="3">
        <f t="shared" si="0"/>
        <v>200</v>
      </c>
      <c r="M44" s="108" t="s">
        <v>26</v>
      </c>
      <c r="N44" s="2" t="s">
        <v>68</v>
      </c>
      <c r="O44" s="113" t="s">
        <v>23</v>
      </c>
    </row>
    <row r="45" spans="1:15" s="29" customFormat="1" ht="15.75" customHeight="1" x14ac:dyDescent="0.3">
      <c r="A45" s="199">
        <v>32</v>
      </c>
      <c r="B45" s="39" t="s">
        <v>18</v>
      </c>
      <c r="C45" s="2" t="s">
        <v>19</v>
      </c>
      <c r="D45" s="2" t="s">
        <v>69</v>
      </c>
      <c r="E45" s="3">
        <v>11457</v>
      </c>
      <c r="F45" s="15"/>
      <c r="G45" s="3">
        <v>12</v>
      </c>
      <c r="H45" s="3">
        <v>36</v>
      </c>
      <c r="I45" s="3">
        <v>30</v>
      </c>
      <c r="J45" s="3">
        <v>1</v>
      </c>
      <c r="K45" s="3">
        <v>200</v>
      </c>
      <c r="L45" s="3">
        <f t="shared" si="0"/>
        <v>200</v>
      </c>
      <c r="M45" s="108" t="s">
        <v>26</v>
      </c>
      <c r="N45" s="2" t="s">
        <v>68</v>
      </c>
      <c r="O45" s="113" t="s">
        <v>23</v>
      </c>
    </row>
    <row r="46" spans="1:15" s="29" customFormat="1" ht="15.75" customHeight="1" x14ac:dyDescent="0.3">
      <c r="A46" s="199">
        <v>33</v>
      </c>
      <c r="B46" s="39" t="s">
        <v>18</v>
      </c>
      <c r="C46" s="2" t="s">
        <v>19</v>
      </c>
      <c r="D46" s="2" t="s">
        <v>70</v>
      </c>
      <c r="E46" s="3">
        <v>19019</v>
      </c>
      <c r="F46" s="15">
        <v>6</v>
      </c>
      <c r="G46" s="3">
        <v>12</v>
      </c>
      <c r="H46" s="3">
        <v>36</v>
      </c>
      <c r="I46" s="3">
        <v>30</v>
      </c>
      <c r="J46" s="3">
        <v>1</v>
      </c>
      <c r="K46" s="3">
        <v>400</v>
      </c>
      <c r="L46" s="3">
        <f t="shared" si="0"/>
        <v>400</v>
      </c>
      <c r="M46" s="108" t="s">
        <v>38</v>
      </c>
      <c r="N46" s="5" t="s">
        <v>23</v>
      </c>
      <c r="O46" s="113" t="s">
        <v>71</v>
      </c>
    </row>
    <row r="47" spans="1:15" s="29" customFormat="1" ht="15.75" customHeight="1" x14ac:dyDescent="0.3">
      <c r="A47" s="199">
        <v>34</v>
      </c>
      <c r="B47" s="39" t="s">
        <v>18</v>
      </c>
      <c r="C47" s="2" t="s">
        <v>19</v>
      </c>
      <c r="D47" s="2" t="s">
        <v>72</v>
      </c>
      <c r="E47" s="3">
        <v>14731</v>
      </c>
      <c r="F47" s="15">
        <v>6</v>
      </c>
      <c r="G47" s="3">
        <v>12</v>
      </c>
      <c r="H47" s="3">
        <v>36</v>
      </c>
      <c r="I47" s="3">
        <v>30</v>
      </c>
      <c r="J47" s="3">
        <v>1</v>
      </c>
      <c r="K47" s="3">
        <v>200</v>
      </c>
      <c r="L47" s="3">
        <f t="shared" si="0"/>
        <v>200</v>
      </c>
      <c r="M47" s="108" t="s">
        <v>38</v>
      </c>
      <c r="N47" s="5" t="s">
        <v>23</v>
      </c>
      <c r="O47" s="113" t="s">
        <v>23</v>
      </c>
    </row>
    <row r="48" spans="1:15" s="29" customFormat="1" ht="15.75" customHeight="1" x14ac:dyDescent="0.3">
      <c r="A48" s="199">
        <v>35</v>
      </c>
      <c r="B48" s="39" t="s">
        <v>18</v>
      </c>
      <c r="C48" s="2" t="s">
        <v>19</v>
      </c>
      <c r="D48" s="2" t="s">
        <v>73</v>
      </c>
      <c r="E48" s="3">
        <v>8579</v>
      </c>
      <c r="F48" s="15"/>
      <c r="G48" s="3">
        <v>12</v>
      </c>
      <c r="H48" s="3">
        <v>36</v>
      </c>
      <c r="I48" s="3">
        <v>30</v>
      </c>
      <c r="J48" s="3">
        <v>1</v>
      </c>
      <c r="K48" s="3">
        <v>200</v>
      </c>
      <c r="L48" s="3">
        <f t="shared" si="0"/>
        <v>200</v>
      </c>
      <c r="M48" s="108" t="s">
        <v>38</v>
      </c>
      <c r="N48" s="5" t="s">
        <v>23</v>
      </c>
      <c r="O48" s="113" t="s">
        <v>23</v>
      </c>
    </row>
    <row r="49" spans="1:15" s="29" customFormat="1" ht="15.75" customHeight="1" x14ac:dyDescent="0.3">
      <c r="A49" s="199">
        <v>36</v>
      </c>
      <c r="B49" s="39" t="s">
        <v>18</v>
      </c>
      <c r="C49" s="2" t="s">
        <v>19</v>
      </c>
      <c r="D49" s="2" t="s">
        <v>74</v>
      </c>
      <c r="E49" s="3">
        <v>8454</v>
      </c>
      <c r="F49" s="15">
        <v>7</v>
      </c>
      <c r="G49" s="3">
        <v>12</v>
      </c>
      <c r="H49" s="3">
        <v>36</v>
      </c>
      <c r="I49" s="3">
        <v>30</v>
      </c>
      <c r="J49" s="3">
        <v>1</v>
      </c>
      <c r="K49" s="3">
        <v>200</v>
      </c>
      <c r="L49" s="3">
        <f t="shared" si="0"/>
        <v>200</v>
      </c>
      <c r="M49" s="108" t="s">
        <v>21</v>
      </c>
      <c r="N49" s="2" t="s">
        <v>32</v>
      </c>
      <c r="O49" s="113" t="s">
        <v>23</v>
      </c>
    </row>
    <row r="50" spans="1:15" s="29" customFormat="1" ht="15.75" customHeight="1" x14ac:dyDescent="0.3">
      <c r="A50" s="199">
        <v>37</v>
      </c>
      <c r="B50" s="39" t="s">
        <v>18</v>
      </c>
      <c r="C50" s="2" t="s">
        <v>75</v>
      </c>
      <c r="D50" s="4" t="s">
        <v>76</v>
      </c>
      <c r="E50" s="3">
        <v>12578</v>
      </c>
      <c r="F50" s="15">
        <v>7</v>
      </c>
      <c r="G50" s="3">
        <v>12</v>
      </c>
      <c r="H50" s="3">
        <v>36</v>
      </c>
      <c r="I50" s="3">
        <v>30</v>
      </c>
      <c r="J50" s="3">
        <v>1</v>
      </c>
      <c r="K50" s="3">
        <v>200</v>
      </c>
      <c r="L50" s="3">
        <f t="shared" si="0"/>
        <v>200</v>
      </c>
      <c r="M50" s="108" t="s">
        <v>26</v>
      </c>
      <c r="N50" s="5" t="s">
        <v>23</v>
      </c>
      <c r="O50" s="113" t="s">
        <v>23</v>
      </c>
    </row>
    <row r="51" spans="1:15" s="29" customFormat="1" ht="15.75" customHeight="1" x14ac:dyDescent="0.3">
      <c r="A51" s="199">
        <v>38</v>
      </c>
      <c r="B51" s="39" t="s">
        <v>18</v>
      </c>
      <c r="C51" s="2" t="s">
        <v>19</v>
      </c>
      <c r="D51" s="4" t="s">
        <v>77</v>
      </c>
      <c r="E51" s="3">
        <v>15990</v>
      </c>
      <c r="F51" s="15">
        <v>4</v>
      </c>
      <c r="G51" s="3">
        <v>12</v>
      </c>
      <c r="H51" s="3">
        <v>36</v>
      </c>
      <c r="I51" s="3">
        <v>30</v>
      </c>
      <c r="J51" s="3">
        <v>1</v>
      </c>
      <c r="K51" s="3">
        <v>400</v>
      </c>
      <c r="L51" s="3">
        <f t="shared" si="0"/>
        <v>400</v>
      </c>
      <c r="M51" s="108" t="s">
        <v>38</v>
      </c>
      <c r="N51" s="2" t="s">
        <v>78</v>
      </c>
      <c r="O51" s="113" t="s">
        <v>23</v>
      </c>
    </row>
    <row r="52" spans="1:15" s="29" customFormat="1" ht="15.75" customHeight="1" x14ac:dyDescent="0.3">
      <c r="A52" s="199">
        <v>39</v>
      </c>
      <c r="B52" s="39" t="s">
        <v>18</v>
      </c>
      <c r="C52" s="2" t="s">
        <v>19</v>
      </c>
      <c r="D52" s="4" t="s">
        <v>79</v>
      </c>
      <c r="E52" s="3">
        <v>7690</v>
      </c>
      <c r="F52" s="15"/>
      <c r="G52" s="3">
        <v>12</v>
      </c>
      <c r="H52" s="3">
        <v>36</v>
      </c>
      <c r="I52" s="3">
        <v>30</v>
      </c>
      <c r="J52" s="3">
        <v>1</v>
      </c>
      <c r="K52" s="3">
        <v>200</v>
      </c>
      <c r="L52" s="103">
        <f t="shared" si="0"/>
        <v>200</v>
      </c>
      <c r="M52" s="108" t="s">
        <v>21</v>
      </c>
      <c r="N52" s="5" t="s">
        <v>23</v>
      </c>
      <c r="O52" s="113" t="s">
        <v>23</v>
      </c>
    </row>
    <row r="53" spans="1:15" s="29" customFormat="1" ht="15.75" customHeight="1" x14ac:dyDescent="0.3">
      <c r="A53" s="199">
        <v>40</v>
      </c>
      <c r="B53" s="39" t="s">
        <v>18</v>
      </c>
      <c r="C53" s="2" t="s">
        <v>19</v>
      </c>
      <c r="D53" s="2" t="s">
        <v>80</v>
      </c>
      <c r="E53" s="3">
        <v>12907</v>
      </c>
      <c r="F53" s="15">
        <v>6</v>
      </c>
      <c r="G53" s="3">
        <v>12</v>
      </c>
      <c r="H53" s="3">
        <v>36</v>
      </c>
      <c r="I53" s="3">
        <v>30</v>
      </c>
      <c r="J53" s="3">
        <v>1</v>
      </c>
      <c r="K53" s="3">
        <v>200</v>
      </c>
      <c r="L53" s="3">
        <f t="shared" si="0"/>
        <v>200</v>
      </c>
      <c r="M53" s="108" t="s">
        <v>63</v>
      </c>
      <c r="N53" s="5" t="s">
        <v>23</v>
      </c>
      <c r="O53" s="113" t="s">
        <v>81</v>
      </c>
    </row>
    <row r="54" spans="1:15" s="29" customFormat="1" ht="15.75" customHeight="1" x14ac:dyDescent="0.3">
      <c r="A54" s="199">
        <v>41</v>
      </c>
      <c r="B54" s="39" t="s">
        <v>18</v>
      </c>
      <c r="C54" s="2" t="s">
        <v>19</v>
      </c>
      <c r="D54" s="4" t="s">
        <v>82</v>
      </c>
      <c r="E54" s="3">
        <v>7058</v>
      </c>
      <c r="F54" s="15"/>
      <c r="G54" s="3">
        <v>12</v>
      </c>
      <c r="H54" s="3">
        <v>36</v>
      </c>
      <c r="I54" s="3">
        <v>30</v>
      </c>
      <c r="J54" s="3">
        <v>1</v>
      </c>
      <c r="K54" s="3">
        <v>200</v>
      </c>
      <c r="L54" s="3">
        <f t="shared" si="0"/>
        <v>200</v>
      </c>
      <c r="M54" s="108" t="s">
        <v>41</v>
      </c>
      <c r="N54" s="5" t="s">
        <v>23</v>
      </c>
      <c r="O54" s="113" t="s">
        <v>83</v>
      </c>
    </row>
    <row r="55" spans="1:15" s="29" customFormat="1" ht="15.75" customHeight="1" x14ac:dyDescent="0.3">
      <c r="A55" s="199">
        <v>42</v>
      </c>
      <c r="B55" s="39" t="s">
        <v>18</v>
      </c>
      <c r="C55" s="2" t="s">
        <v>19</v>
      </c>
      <c r="D55" s="4" t="s">
        <v>84</v>
      </c>
      <c r="E55" s="3">
        <v>12362</v>
      </c>
      <c r="F55" s="15"/>
      <c r="G55" s="3">
        <v>12</v>
      </c>
      <c r="H55" s="3">
        <v>36</v>
      </c>
      <c r="I55" s="3">
        <v>30</v>
      </c>
      <c r="J55" s="3">
        <v>1</v>
      </c>
      <c r="K55" s="3">
        <v>200</v>
      </c>
      <c r="L55" s="3">
        <f t="shared" si="0"/>
        <v>200</v>
      </c>
      <c r="M55" s="108" t="s">
        <v>50</v>
      </c>
      <c r="N55" s="5" t="s">
        <v>23</v>
      </c>
      <c r="O55" s="113" t="s">
        <v>23</v>
      </c>
    </row>
    <row r="56" spans="1:15" s="29" customFormat="1" ht="15.75" customHeight="1" x14ac:dyDescent="0.3">
      <c r="A56" s="199">
        <v>43</v>
      </c>
      <c r="B56" s="39" t="s">
        <v>18</v>
      </c>
      <c r="C56" s="2" t="s">
        <v>19</v>
      </c>
      <c r="D56" s="4" t="s">
        <v>85</v>
      </c>
      <c r="E56" s="3">
        <v>7141</v>
      </c>
      <c r="F56" s="15"/>
      <c r="G56" s="3">
        <v>12</v>
      </c>
      <c r="H56" s="3">
        <v>36</v>
      </c>
      <c r="I56" s="3">
        <v>30</v>
      </c>
      <c r="J56" s="3">
        <v>1</v>
      </c>
      <c r="K56" s="3">
        <v>200</v>
      </c>
      <c r="L56" s="3">
        <f t="shared" si="0"/>
        <v>200</v>
      </c>
      <c r="M56" s="108" t="s">
        <v>38</v>
      </c>
      <c r="N56" s="5" t="s">
        <v>23</v>
      </c>
      <c r="O56" s="113" t="s">
        <v>23</v>
      </c>
    </row>
    <row r="57" spans="1:15" s="29" customFormat="1" ht="15.75" customHeight="1" x14ac:dyDescent="0.3">
      <c r="A57" s="199">
        <v>44</v>
      </c>
      <c r="B57" s="39" t="s">
        <v>18</v>
      </c>
      <c r="C57" s="2" t="s">
        <v>19</v>
      </c>
      <c r="D57" s="4" t="s">
        <v>86</v>
      </c>
      <c r="E57" s="3">
        <v>12827</v>
      </c>
      <c r="F57" s="15">
        <v>4</v>
      </c>
      <c r="G57" s="3">
        <v>12</v>
      </c>
      <c r="H57" s="3">
        <v>36</v>
      </c>
      <c r="I57" s="3">
        <v>30</v>
      </c>
      <c r="J57" s="3">
        <v>1</v>
      </c>
      <c r="K57" s="3">
        <v>200</v>
      </c>
      <c r="L57" s="3">
        <f t="shared" si="0"/>
        <v>200</v>
      </c>
      <c r="M57" s="108" t="s">
        <v>38</v>
      </c>
      <c r="N57" s="5" t="s">
        <v>23</v>
      </c>
      <c r="O57" s="113" t="s">
        <v>23</v>
      </c>
    </row>
    <row r="58" spans="1:15" s="29" customFormat="1" ht="15.75" customHeight="1" x14ac:dyDescent="0.3">
      <c r="A58" s="199">
        <v>45</v>
      </c>
      <c r="B58" s="39" t="s">
        <v>18</v>
      </c>
      <c r="C58" s="2" t="s">
        <v>19</v>
      </c>
      <c r="D58" s="2" t="s">
        <v>87</v>
      </c>
      <c r="E58" s="3">
        <v>9649</v>
      </c>
      <c r="F58" s="15">
        <v>7</v>
      </c>
      <c r="G58" s="3">
        <v>12</v>
      </c>
      <c r="H58" s="3">
        <v>36</v>
      </c>
      <c r="I58" s="3">
        <v>30</v>
      </c>
      <c r="J58" s="3">
        <v>1</v>
      </c>
      <c r="K58" s="3">
        <v>200</v>
      </c>
      <c r="L58" s="3">
        <f t="shared" si="0"/>
        <v>200</v>
      </c>
      <c r="M58" s="108" t="s">
        <v>50</v>
      </c>
      <c r="N58" s="2" t="s">
        <v>88</v>
      </c>
      <c r="O58" s="113" t="s">
        <v>23</v>
      </c>
    </row>
    <row r="59" spans="1:15" s="29" customFormat="1" ht="15.75" customHeight="1" x14ac:dyDescent="0.3">
      <c r="A59" s="199">
        <v>46</v>
      </c>
      <c r="B59" s="39" t="s">
        <v>18</v>
      </c>
      <c r="C59" s="2" t="s">
        <v>19</v>
      </c>
      <c r="D59" s="2" t="s">
        <v>89</v>
      </c>
      <c r="E59" s="3">
        <v>15642</v>
      </c>
      <c r="F59" s="15">
        <v>6</v>
      </c>
      <c r="G59" s="3">
        <v>12</v>
      </c>
      <c r="H59" s="3">
        <v>36</v>
      </c>
      <c r="I59" s="3">
        <v>30</v>
      </c>
      <c r="J59" s="3">
        <v>1</v>
      </c>
      <c r="K59" s="3">
        <v>400</v>
      </c>
      <c r="L59" s="3">
        <f t="shared" si="0"/>
        <v>400</v>
      </c>
      <c r="M59" s="108" t="s">
        <v>38</v>
      </c>
      <c r="N59" s="5" t="s">
        <v>23</v>
      </c>
      <c r="O59" s="113" t="s">
        <v>90</v>
      </c>
    </row>
    <row r="60" spans="1:15" s="29" customFormat="1" ht="15.75" customHeight="1" x14ac:dyDescent="0.3">
      <c r="A60" s="199">
        <v>47</v>
      </c>
      <c r="B60" s="168" t="s">
        <v>18</v>
      </c>
      <c r="C60" s="163" t="s">
        <v>19</v>
      </c>
      <c r="D60" s="163" t="s">
        <v>614</v>
      </c>
      <c r="E60" s="164">
        <v>6549</v>
      </c>
      <c r="F60" s="166"/>
      <c r="G60" s="164">
        <v>12</v>
      </c>
      <c r="H60" s="164">
        <v>36</v>
      </c>
      <c r="I60" s="164">
        <v>30</v>
      </c>
      <c r="J60" s="164">
        <v>1</v>
      </c>
      <c r="K60" s="164">
        <v>200</v>
      </c>
      <c r="L60" s="164">
        <v>200</v>
      </c>
      <c r="M60" s="170" t="s">
        <v>26</v>
      </c>
      <c r="N60" s="165" t="s">
        <v>23</v>
      </c>
      <c r="O60" s="169" t="s">
        <v>23</v>
      </c>
    </row>
    <row r="61" spans="1:15" s="29" customFormat="1" ht="15.75" customHeight="1" x14ac:dyDescent="0.3">
      <c r="A61" s="199">
        <v>48</v>
      </c>
      <c r="B61" s="39" t="s">
        <v>18</v>
      </c>
      <c r="C61" s="2" t="s">
        <v>19</v>
      </c>
      <c r="D61" s="4" t="s">
        <v>93</v>
      </c>
      <c r="E61" s="3">
        <v>8318</v>
      </c>
      <c r="F61" s="15">
        <v>4</v>
      </c>
      <c r="G61" s="3">
        <v>12</v>
      </c>
      <c r="H61" s="3">
        <v>36</v>
      </c>
      <c r="I61" s="3">
        <v>30</v>
      </c>
      <c r="J61" s="3">
        <v>1</v>
      </c>
      <c r="K61" s="3">
        <v>200</v>
      </c>
      <c r="L61" s="3">
        <f t="shared" si="0"/>
        <v>200</v>
      </c>
      <c r="M61" s="108" t="s">
        <v>21</v>
      </c>
      <c r="N61" s="2" t="s">
        <v>57</v>
      </c>
      <c r="O61" s="113" t="s">
        <v>23</v>
      </c>
    </row>
    <row r="62" spans="1:15" s="29" customFormat="1" ht="15.75" customHeight="1" x14ac:dyDescent="0.3">
      <c r="A62" s="199">
        <v>49</v>
      </c>
      <c r="B62" s="39" t="s">
        <v>18</v>
      </c>
      <c r="C62" s="2" t="s">
        <v>19</v>
      </c>
      <c r="D62" s="2" t="s">
        <v>94</v>
      </c>
      <c r="E62" s="3">
        <v>11309</v>
      </c>
      <c r="F62" s="15">
        <v>3</v>
      </c>
      <c r="G62" s="3">
        <v>12</v>
      </c>
      <c r="H62" s="3">
        <v>36</v>
      </c>
      <c r="I62" s="3">
        <v>30</v>
      </c>
      <c r="J62" s="3">
        <v>1</v>
      </c>
      <c r="K62" s="3">
        <v>200</v>
      </c>
      <c r="L62" s="3">
        <f t="shared" si="0"/>
        <v>200</v>
      </c>
      <c r="M62" s="108" t="s">
        <v>21</v>
      </c>
      <c r="N62" s="2" t="s">
        <v>57</v>
      </c>
      <c r="O62" s="113" t="s">
        <v>23</v>
      </c>
    </row>
    <row r="63" spans="1:15" s="29" customFormat="1" ht="15.75" customHeight="1" x14ac:dyDescent="0.3">
      <c r="A63" s="199">
        <v>50</v>
      </c>
      <c r="B63" s="39" t="s">
        <v>18</v>
      </c>
      <c r="C63" s="2" t="s">
        <v>19</v>
      </c>
      <c r="D63" s="2" t="s">
        <v>578</v>
      </c>
      <c r="E63" s="3">
        <v>11457</v>
      </c>
      <c r="F63" s="15"/>
      <c r="G63" s="3">
        <v>12</v>
      </c>
      <c r="H63" s="3">
        <v>36</v>
      </c>
      <c r="I63" s="3">
        <v>30</v>
      </c>
      <c r="J63" s="3">
        <v>1</v>
      </c>
      <c r="K63" s="3">
        <v>200</v>
      </c>
      <c r="L63" s="103">
        <f t="shared" si="0"/>
        <v>200</v>
      </c>
      <c r="M63" s="108" t="s">
        <v>38</v>
      </c>
      <c r="N63" s="2" t="s">
        <v>117</v>
      </c>
      <c r="O63" s="113" t="s">
        <v>23</v>
      </c>
    </row>
    <row r="64" spans="1:15" s="29" customFormat="1" ht="15.75" customHeight="1" x14ac:dyDescent="0.3">
      <c r="A64" s="199">
        <v>51</v>
      </c>
      <c r="B64" s="39" t="s">
        <v>18</v>
      </c>
      <c r="C64" s="2" t="s">
        <v>19</v>
      </c>
      <c r="D64" s="4" t="s">
        <v>96</v>
      </c>
      <c r="E64" s="3">
        <v>13589</v>
      </c>
      <c r="F64" s="15">
        <v>7</v>
      </c>
      <c r="G64" s="3">
        <v>12</v>
      </c>
      <c r="H64" s="3">
        <v>36</v>
      </c>
      <c r="I64" s="3">
        <v>30</v>
      </c>
      <c r="J64" s="3">
        <v>1</v>
      </c>
      <c r="K64" s="3">
        <v>200</v>
      </c>
      <c r="L64" s="3">
        <f t="shared" si="0"/>
        <v>200</v>
      </c>
      <c r="M64" s="108" t="s">
        <v>63</v>
      </c>
      <c r="N64" s="2" t="s">
        <v>97</v>
      </c>
      <c r="O64" s="113" t="s">
        <v>23</v>
      </c>
    </row>
    <row r="65" spans="1:16" s="29" customFormat="1" ht="15.75" customHeight="1" x14ac:dyDescent="0.3">
      <c r="A65" s="199">
        <v>52</v>
      </c>
      <c r="B65" s="39" t="s">
        <v>18</v>
      </c>
      <c r="C65" s="2" t="s">
        <v>19</v>
      </c>
      <c r="D65" s="4" t="s">
        <v>98</v>
      </c>
      <c r="E65" s="3">
        <v>8953</v>
      </c>
      <c r="F65" s="15">
        <v>4</v>
      </c>
      <c r="G65" s="3">
        <v>12</v>
      </c>
      <c r="H65" s="3">
        <v>36</v>
      </c>
      <c r="I65" s="3">
        <v>30</v>
      </c>
      <c r="J65" s="3">
        <v>1</v>
      </c>
      <c r="K65" s="3">
        <v>200</v>
      </c>
      <c r="L65" s="3">
        <f t="shared" si="0"/>
        <v>200</v>
      </c>
      <c r="M65" s="108" t="s">
        <v>63</v>
      </c>
      <c r="N65" s="2" t="s">
        <v>97</v>
      </c>
      <c r="O65" s="113" t="s">
        <v>23</v>
      </c>
    </row>
    <row r="66" spans="1:16" s="29" customFormat="1" ht="15.75" customHeight="1" x14ac:dyDescent="0.3">
      <c r="A66" s="199">
        <v>53</v>
      </c>
      <c r="B66" s="39" t="s">
        <v>18</v>
      </c>
      <c r="C66" s="2" t="s">
        <v>19</v>
      </c>
      <c r="D66" s="4" t="s">
        <v>99</v>
      </c>
      <c r="E66" s="3">
        <v>9660</v>
      </c>
      <c r="F66" s="15">
        <v>3</v>
      </c>
      <c r="G66" s="3">
        <v>12</v>
      </c>
      <c r="H66" s="3">
        <v>36</v>
      </c>
      <c r="I66" s="3">
        <v>30</v>
      </c>
      <c r="J66" s="3">
        <v>1</v>
      </c>
      <c r="K66" s="3">
        <v>200</v>
      </c>
      <c r="L66" s="3">
        <f t="shared" si="0"/>
        <v>200</v>
      </c>
      <c r="M66" s="108" t="s">
        <v>63</v>
      </c>
      <c r="N66" s="2" t="s">
        <v>97</v>
      </c>
      <c r="O66" s="113" t="s">
        <v>23</v>
      </c>
    </row>
    <row r="67" spans="1:16" s="29" customFormat="1" ht="15.75" customHeight="1" x14ac:dyDescent="0.3">
      <c r="A67" s="199">
        <v>54</v>
      </c>
      <c r="B67" s="39" t="s">
        <v>18</v>
      </c>
      <c r="C67" s="2" t="s">
        <v>19</v>
      </c>
      <c r="D67" s="2" t="s">
        <v>100</v>
      </c>
      <c r="E67" s="3">
        <v>13892</v>
      </c>
      <c r="F67" s="15">
        <v>6</v>
      </c>
      <c r="G67" s="3">
        <v>12</v>
      </c>
      <c r="H67" s="3">
        <v>36</v>
      </c>
      <c r="I67" s="3">
        <v>30</v>
      </c>
      <c r="J67" s="3">
        <v>1</v>
      </c>
      <c r="K67" s="3">
        <v>200</v>
      </c>
      <c r="L67" s="3">
        <f t="shared" si="0"/>
        <v>200</v>
      </c>
      <c r="M67" s="108" t="s">
        <v>21</v>
      </c>
      <c r="N67" s="2" t="s">
        <v>29</v>
      </c>
      <c r="O67" s="113" t="s">
        <v>23</v>
      </c>
    </row>
    <row r="68" spans="1:16" s="29" customFormat="1" ht="15.75" customHeight="1" x14ac:dyDescent="0.3">
      <c r="A68" s="199">
        <v>55</v>
      </c>
      <c r="B68" s="39" t="s">
        <v>18</v>
      </c>
      <c r="C68" s="2" t="s">
        <v>19</v>
      </c>
      <c r="D68" s="4" t="s">
        <v>105</v>
      </c>
      <c r="E68" s="3">
        <v>8326</v>
      </c>
      <c r="F68" s="15">
        <v>6</v>
      </c>
      <c r="G68" s="3">
        <v>12</v>
      </c>
      <c r="H68" s="3">
        <v>36</v>
      </c>
      <c r="I68" s="3">
        <v>30</v>
      </c>
      <c r="J68" s="3">
        <v>1</v>
      </c>
      <c r="K68" s="3">
        <v>200</v>
      </c>
      <c r="L68" s="3">
        <f t="shared" si="0"/>
        <v>200</v>
      </c>
      <c r="M68" s="108" t="s">
        <v>26</v>
      </c>
      <c r="N68" s="5" t="s">
        <v>23</v>
      </c>
      <c r="O68" s="113" t="s">
        <v>23</v>
      </c>
    </row>
    <row r="69" spans="1:16" s="29" customFormat="1" ht="15.75" customHeight="1" x14ac:dyDescent="0.3">
      <c r="A69" s="199">
        <v>56</v>
      </c>
      <c r="B69" s="39" t="s">
        <v>18</v>
      </c>
      <c r="C69" s="2" t="s">
        <v>19</v>
      </c>
      <c r="D69" s="4" t="s">
        <v>106</v>
      </c>
      <c r="E69" s="3">
        <v>7538</v>
      </c>
      <c r="F69" s="15"/>
      <c r="G69" s="3">
        <v>12</v>
      </c>
      <c r="H69" s="3">
        <v>36</v>
      </c>
      <c r="I69" s="3">
        <v>30</v>
      </c>
      <c r="J69" s="3">
        <v>1</v>
      </c>
      <c r="K69" s="3">
        <v>200</v>
      </c>
      <c r="L69" s="3">
        <f t="shared" si="0"/>
        <v>200</v>
      </c>
      <c r="M69" s="108" t="s">
        <v>50</v>
      </c>
      <c r="N69" s="2" t="s">
        <v>88</v>
      </c>
      <c r="O69" s="113" t="s">
        <v>23</v>
      </c>
    </row>
    <row r="70" spans="1:16" s="29" customFormat="1" ht="15.75" customHeight="1" x14ac:dyDescent="0.3">
      <c r="A70" s="199">
        <v>57</v>
      </c>
      <c r="B70" s="39" t="s">
        <v>18</v>
      </c>
      <c r="C70" s="2" t="s">
        <v>19</v>
      </c>
      <c r="D70" s="4" t="s">
        <v>107</v>
      </c>
      <c r="E70" s="3">
        <v>4708</v>
      </c>
      <c r="F70" s="15"/>
      <c r="G70" s="3">
        <v>12</v>
      </c>
      <c r="H70" s="3">
        <v>36</v>
      </c>
      <c r="I70" s="3">
        <v>30</v>
      </c>
      <c r="J70" s="3">
        <v>1</v>
      </c>
      <c r="K70" s="3">
        <v>200</v>
      </c>
      <c r="L70" s="3">
        <f t="shared" si="0"/>
        <v>200</v>
      </c>
      <c r="M70" s="108" t="s">
        <v>65</v>
      </c>
      <c r="N70" s="2" t="s">
        <v>23</v>
      </c>
      <c r="O70" s="113" t="s">
        <v>23</v>
      </c>
    </row>
    <row r="71" spans="1:16" s="29" customFormat="1" ht="15.75" customHeight="1" x14ac:dyDescent="0.3">
      <c r="A71" s="199">
        <v>58</v>
      </c>
      <c r="B71" s="39" t="s">
        <v>18</v>
      </c>
      <c r="C71" s="2" t="s">
        <v>19</v>
      </c>
      <c r="D71" s="4" t="s">
        <v>108</v>
      </c>
      <c r="E71" s="3">
        <v>8380</v>
      </c>
      <c r="F71" s="15"/>
      <c r="G71" s="3">
        <v>12</v>
      </c>
      <c r="H71" s="3">
        <v>36</v>
      </c>
      <c r="I71" s="3">
        <v>30</v>
      </c>
      <c r="J71" s="3">
        <v>1</v>
      </c>
      <c r="K71" s="3">
        <v>200</v>
      </c>
      <c r="L71" s="3">
        <f t="shared" si="0"/>
        <v>200</v>
      </c>
      <c r="M71" s="108" t="s">
        <v>21</v>
      </c>
      <c r="N71" s="119" t="s">
        <v>22</v>
      </c>
      <c r="O71" s="113" t="s">
        <v>23</v>
      </c>
    </row>
    <row r="72" spans="1:16" s="29" customFormat="1" ht="15.75" customHeight="1" x14ac:dyDescent="0.3">
      <c r="A72" s="199">
        <v>59</v>
      </c>
      <c r="B72" s="39" t="s">
        <v>18</v>
      </c>
      <c r="C72" s="2" t="s">
        <v>19</v>
      </c>
      <c r="D72" s="2" t="s">
        <v>109</v>
      </c>
      <c r="E72" s="3">
        <v>14356</v>
      </c>
      <c r="F72" s="15">
        <v>5</v>
      </c>
      <c r="G72" s="3">
        <v>12</v>
      </c>
      <c r="H72" s="3">
        <v>36</v>
      </c>
      <c r="I72" s="3">
        <v>30</v>
      </c>
      <c r="J72" s="3">
        <v>1</v>
      </c>
      <c r="K72" s="3">
        <v>200</v>
      </c>
      <c r="L72" s="3">
        <f t="shared" si="0"/>
        <v>200</v>
      </c>
      <c r="M72" s="108" t="s">
        <v>26</v>
      </c>
      <c r="N72" s="2" t="s">
        <v>68</v>
      </c>
      <c r="O72" s="113" t="s">
        <v>23</v>
      </c>
    </row>
    <row r="73" spans="1:16" s="29" customFormat="1" ht="15.75" customHeight="1" x14ac:dyDescent="0.3">
      <c r="A73" s="199">
        <v>60</v>
      </c>
      <c r="B73" s="39" t="s">
        <v>18</v>
      </c>
      <c r="C73" s="2" t="s">
        <v>19</v>
      </c>
      <c r="D73" s="2" t="s">
        <v>111</v>
      </c>
      <c r="E73" s="3">
        <v>13842</v>
      </c>
      <c r="F73" s="15"/>
      <c r="G73" s="3">
        <v>12</v>
      </c>
      <c r="H73" s="3">
        <v>36</v>
      </c>
      <c r="I73" s="3">
        <v>30</v>
      </c>
      <c r="J73" s="3">
        <v>1</v>
      </c>
      <c r="K73" s="3">
        <v>200</v>
      </c>
      <c r="L73" s="3">
        <f t="shared" si="0"/>
        <v>200</v>
      </c>
      <c r="M73" s="108" t="s">
        <v>21</v>
      </c>
      <c r="N73" s="2" t="s">
        <v>57</v>
      </c>
      <c r="O73" s="113" t="s">
        <v>112</v>
      </c>
    </row>
    <row r="74" spans="1:16" s="29" customFormat="1" ht="15.75" customHeight="1" x14ac:dyDescent="0.3">
      <c r="A74" s="199">
        <v>61</v>
      </c>
      <c r="B74" s="213" t="s">
        <v>18</v>
      </c>
      <c r="C74" s="218" t="s">
        <v>19</v>
      </c>
      <c r="D74" s="218" t="s">
        <v>113</v>
      </c>
      <c r="E74" s="322">
        <v>14436</v>
      </c>
      <c r="F74" s="250"/>
      <c r="G74" s="322">
        <v>12</v>
      </c>
      <c r="H74" s="322">
        <v>36</v>
      </c>
      <c r="I74" s="322">
        <v>30</v>
      </c>
      <c r="J74" s="322">
        <v>1</v>
      </c>
      <c r="K74" s="322">
        <v>200</v>
      </c>
      <c r="L74" s="322">
        <f t="shared" si="0"/>
        <v>200</v>
      </c>
      <c r="M74" s="108" t="s">
        <v>21</v>
      </c>
      <c r="N74" s="218" t="s">
        <v>57</v>
      </c>
      <c r="O74" s="176" t="s">
        <v>23</v>
      </c>
      <c r="P74" s="182"/>
    </row>
    <row r="75" spans="1:16" s="29" customFormat="1" ht="15.75" customHeight="1" x14ac:dyDescent="0.3">
      <c r="A75" s="199">
        <v>62</v>
      </c>
      <c r="B75" s="213" t="s">
        <v>18</v>
      </c>
      <c r="C75" s="218" t="s">
        <v>19</v>
      </c>
      <c r="D75" s="219" t="s">
        <v>114</v>
      </c>
      <c r="E75" s="322">
        <v>14512</v>
      </c>
      <c r="F75" s="250">
        <v>7</v>
      </c>
      <c r="G75" s="322">
        <v>12</v>
      </c>
      <c r="H75" s="322">
        <v>36</v>
      </c>
      <c r="I75" s="322">
        <v>30</v>
      </c>
      <c r="J75" s="322">
        <v>1</v>
      </c>
      <c r="K75" s="322">
        <v>200</v>
      </c>
      <c r="L75" s="322">
        <f t="shared" si="0"/>
        <v>200</v>
      </c>
      <c r="M75" s="108" t="s">
        <v>38</v>
      </c>
      <c r="N75" s="218" t="s">
        <v>115</v>
      </c>
      <c r="O75" s="176" t="s">
        <v>23</v>
      </c>
    </row>
    <row r="76" spans="1:16" s="29" customFormat="1" ht="15.75" customHeight="1" x14ac:dyDescent="0.3">
      <c r="A76" s="199">
        <v>63</v>
      </c>
      <c r="B76" s="213" t="s">
        <v>18</v>
      </c>
      <c r="C76" s="218" t="s">
        <v>19</v>
      </c>
      <c r="D76" s="219" t="s">
        <v>116</v>
      </c>
      <c r="E76" s="322">
        <v>9210</v>
      </c>
      <c r="F76" s="250"/>
      <c r="G76" s="322">
        <v>12</v>
      </c>
      <c r="H76" s="322">
        <v>36</v>
      </c>
      <c r="I76" s="322">
        <v>30</v>
      </c>
      <c r="J76" s="322">
        <v>1</v>
      </c>
      <c r="K76" s="322">
        <v>200</v>
      </c>
      <c r="L76" s="322">
        <f t="shared" si="0"/>
        <v>200</v>
      </c>
      <c r="M76" s="108" t="s">
        <v>38</v>
      </c>
      <c r="N76" s="218" t="s">
        <v>117</v>
      </c>
      <c r="O76" s="176" t="s">
        <v>23</v>
      </c>
    </row>
    <row r="77" spans="1:16" s="29" customFormat="1" ht="15.75" customHeight="1" x14ac:dyDescent="0.3">
      <c r="A77" s="199">
        <v>64</v>
      </c>
      <c r="B77" s="39" t="s">
        <v>18</v>
      </c>
      <c r="C77" s="2" t="s">
        <v>19</v>
      </c>
      <c r="D77" s="4" t="s">
        <v>118</v>
      </c>
      <c r="E77" s="3">
        <v>5556</v>
      </c>
      <c r="F77" s="15"/>
      <c r="G77" s="3">
        <v>12</v>
      </c>
      <c r="H77" s="3">
        <v>36</v>
      </c>
      <c r="I77" s="3">
        <v>30</v>
      </c>
      <c r="J77" s="3">
        <v>1</v>
      </c>
      <c r="K77" s="3">
        <v>200</v>
      </c>
      <c r="L77" s="3">
        <f t="shared" si="0"/>
        <v>200</v>
      </c>
      <c r="M77" s="108" t="s">
        <v>63</v>
      </c>
      <c r="N77" s="2" t="s">
        <v>97</v>
      </c>
      <c r="O77" s="113" t="s">
        <v>23</v>
      </c>
    </row>
    <row r="78" spans="1:16" s="29" customFormat="1" ht="15.75" customHeight="1" x14ac:dyDescent="0.3">
      <c r="A78" s="199">
        <v>65</v>
      </c>
      <c r="B78" s="39" t="s">
        <v>18</v>
      </c>
      <c r="C78" s="2" t="s">
        <v>19</v>
      </c>
      <c r="D78" s="2" t="s">
        <v>119</v>
      </c>
      <c r="E78" s="3">
        <v>10858</v>
      </c>
      <c r="F78" s="15">
        <v>8</v>
      </c>
      <c r="G78" s="3">
        <v>12</v>
      </c>
      <c r="H78" s="3">
        <v>36</v>
      </c>
      <c r="I78" s="3">
        <v>30</v>
      </c>
      <c r="J78" s="3">
        <v>1</v>
      </c>
      <c r="K78" s="3">
        <v>200</v>
      </c>
      <c r="L78" s="3">
        <f t="shared" si="0"/>
        <v>200</v>
      </c>
      <c r="M78" s="108" t="s">
        <v>21</v>
      </c>
      <c r="N78" s="2" t="s">
        <v>32</v>
      </c>
      <c r="O78" s="113" t="s">
        <v>23</v>
      </c>
    </row>
    <row r="79" spans="1:16" s="29" customFormat="1" ht="15.75" customHeight="1" x14ac:dyDescent="0.3">
      <c r="A79" s="199">
        <v>66</v>
      </c>
      <c r="B79" s="39" t="s">
        <v>18</v>
      </c>
      <c r="C79" s="2" t="s">
        <v>19</v>
      </c>
      <c r="D79" s="2" t="s">
        <v>120</v>
      </c>
      <c r="E79" s="3">
        <v>17151</v>
      </c>
      <c r="F79" s="15">
        <v>3</v>
      </c>
      <c r="G79" s="3">
        <v>12</v>
      </c>
      <c r="H79" s="3">
        <v>36</v>
      </c>
      <c r="I79" s="3">
        <v>30</v>
      </c>
      <c r="J79" s="3">
        <v>1</v>
      </c>
      <c r="K79" s="3">
        <v>400</v>
      </c>
      <c r="L79" s="3">
        <f t="shared" ref="L79:L165" si="1">K79*J79</f>
        <v>400</v>
      </c>
      <c r="M79" s="108" t="s">
        <v>50</v>
      </c>
      <c r="N79" s="2" t="s">
        <v>88</v>
      </c>
      <c r="O79" s="113" t="s">
        <v>23</v>
      </c>
    </row>
    <row r="80" spans="1:16" s="29" customFormat="1" ht="15.75" customHeight="1" x14ac:dyDescent="0.3">
      <c r="A80" s="199">
        <v>67</v>
      </c>
      <c r="B80" s="39" t="s">
        <v>18</v>
      </c>
      <c r="C80" s="2" t="s">
        <v>19</v>
      </c>
      <c r="D80" s="2" t="s">
        <v>121</v>
      </c>
      <c r="E80" s="3">
        <v>12123</v>
      </c>
      <c r="F80" s="15"/>
      <c r="G80" s="3">
        <v>12</v>
      </c>
      <c r="H80" s="3">
        <v>36</v>
      </c>
      <c r="I80" s="3">
        <v>30</v>
      </c>
      <c r="J80" s="3">
        <v>1</v>
      </c>
      <c r="K80" s="3">
        <v>200</v>
      </c>
      <c r="L80" s="3">
        <f t="shared" si="1"/>
        <v>200</v>
      </c>
      <c r="M80" s="108" t="s">
        <v>41</v>
      </c>
      <c r="N80" s="5" t="s">
        <v>23</v>
      </c>
      <c r="O80" s="113" t="s">
        <v>23</v>
      </c>
    </row>
    <row r="81" spans="1:15" s="29" customFormat="1" ht="15.75" customHeight="1" x14ac:dyDescent="0.3">
      <c r="A81" s="199">
        <v>68</v>
      </c>
      <c r="B81" s="39" t="s">
        <v>18</v>
      </c>
      <c r="C81" s="2" t="s">
        <v>19</v>
      </c>
      <c r="D81" s="2" t="s">
        <v>122</v>
      </c>
      <c r="E81" s="3">
        <v>7083</v>
      </c>
      <c r="F81" s="15"/>
      <c r="G81" s="3">
        <v>12</v>
      </c>
      <c r="H81" s="3">
        <v>36</v>
      </c>
      <c r="I81" s="3">
        <v>30</v>
      </c>
      <c r="J81" s="3">
        <v>1</v>
      </c>
      <c r="K81" s="3">
        <v>200</v>
      </c>
      <c r="L81" s="3">
        <f t="shared" si="1"/>
        <v>200</v>
      </c>
      <c r="M81" s="108" t="s">
        <v>21</v>
      </c>
      <c r="N81" s="2" t="s">
        <v>57</v>
      </c>
      <c r="O81" s="113" t="s">
        <v>71</v>
      </c>
    </row>
    <row r="82" spans="1:15" s="29" customFormat="1" ht="16.5" customHeight="1" x14ac:dyDescent="0.3">
      <c r="A82" s="199">
        <v>69</v>
      </c>
      <c r="B82" s="39" t="s">
        <v>18</v>
      </c>
      <c r="C82" s="2" t="s">
        <v>123</v>
      </c>
      <c r="D82" s="2" t="s">
        <v>124</v>
      </c>
      <c r="E82" s="3">
        <v>4581</v>
      </c>
      <c r="F82" s="15"/>
      <c r="G82" s="3">
        <v>12</v>
      </c>
      <c r="H82" s="3">
        <v>36</v>
      </c>
      <c r="I82" s="3">
        <v>30</v>
      </c>
      <c r="J82" s="3">
        <v>1</v>
      </c>
      <c r="K82" s="3">
        <v>200</v>
      </c>
      <c r="L82" s="3">
        <f t="shared" si="1"/>
        <v>200</v>
      </c>
      <c r="M82" s="108" t="s">
        <v>41</v>
      </c>
      <c r="N82" s="2" t="s">
        <v>23</v>
      </c>
      <c r="O82" s="113" t="s">
        <v>23</v>
      </c>
    </row>
    <row r="83" spans="1:15" s="167" customFormat="1" ht="16.5" customHeight="1" x14ac:dyDescent="0.3">
      <c r="A83" s="199">
        <v>70</v>
      </c>
      <c r="B83" s="213" t="s">
        <v>18</v>
      </c>
      <c r="C83" s="219" t="s">
        <v>125</v>
      </c>
      <c r="D83" s="218" t="s">
        <v>34</v>
      </c>
      <c r="E83" s="320">
        <v>7906</v>
      </c>
      <c r="F83" s="250"/>
      <c r="G83" s="320">
        <v>12</v>
      </c>
      <c r="H83" s="320">
        <v>36</v>
      </c>
      <c r="I83" s="320">
        <v>30</v>
      </c>
      <c r="J83" s="320">
        <v>1</v>
      </c>
      <c r="K83" s="320">
        <v>100</v>
      </c>
      <c r="L83" s="320">
        <f t="shared" si="1"/>
        <v>100</v>
      </c>
      <c r="M83" s="108" t="s">
        <v>21</v>
      </c>
      <c r="N83" s="218" t="s">
        <v>32</v>
      </c>
      <c r="O83" s="176" t="s">
        <v>23</v>
      </c>
    </row>
    <row r="84" spans="1:15" s="29" customFormat="1" ht="15.75" customHeight="1" x14ac:dyDescent="0.3">
      <c r="A84" s="199">
        <v>71</v>
      </c>
      <c r="B84" s="213" t="s">
        <v>18</v>
      </c>
      <c r="C84" s="219" t="s">
        <v>125</v>
      </c>
      <c r="D84" s="218" t="s">
        <v>126</v>
      </c>
      <c r="E84" s="320">
        <v>4158</v>
      </c>
      <c r="F84" s="250"/>
      <c r="G84" s="320">
        <v>12</v>
      </c>
      <c r="H84" s="320">
        <v>36</v>
      </c>
      <c r="I84" s="320">
        <v>30</v>
      </c>
      <c r="J84" s="320">
        <v>1</v>
      </c>
      <c r="K84" s="320">
        <v>100</v>
      </c>
      <c r="L84" s="320">
        <f t="shared" si="1"/>
        <v>100</v>
      </c>
      <c r="M84" s="108" t="s">
        <v>41</v>
      </c>
      <c r="N84" s="218" t="s">
        <v>23</v>
      </c>
      <c r="O84" s="176" t="s">
        <v>127</v>
      </c>
    </row>
    <row r="85" spans="1:15" s="29" customFormat="1" ht="15.75" customHeight="1" x14ac:dyDescent="0.3">
      <c r="A85" s="199">
        <v>72</v>
      </c>
      <c r="B85" s="213" t="s">
        <v>18</v>
      </c>
      <c r="C85" s="219" t="s">
        <v>125</v>
      </c>
      <c r="D85" s="218" t="s">
        <v>128</v>
      </c>
      <c r="E85" s="320">
        <v>9448</v>
      </c>
      <c r="F85" s="250"/>
      <c r="G85" s="320">
        <v>12</v>
      </c>
      <c r="H85" s="320">
        <v>36</v>
      </c>
      <c r="I85" s="320">
        <v>30</v>
      </c>
      <c r="J85" s="320">
        <v>1</v>
      </c>
      <c r="K85" s="320">
        <v>100</v>
      </c>
      <c r="L85" s="320">
        <f t="shared" si="1"/>
        <v>100</v>
      </c>
      <c r="M85" s="108" t="s">
        <v>21</v>
      </c>
      <c r="N85" s="177" t="s">
        <v>22</v>
      </c>
      <c r="O85" s="176" t="s">
        <v>23</v>
      </c>
    </row>
    <row r="86" spans="1:15" s="167" customFormat="1" ht="15.75" customHeight="1" x14ac:dyDescent="0.3">
      <c r="A86" s="199">
        <v>73</v>
      </c>
      <c r="B86" s="213" t="s">
        <v>18</v>
      </c>
      <c r="C86" s="219" t="s">
        <v>125</v>
      </c>
      <c r="D86" s="218" t="s">
        <v>652</v>
      </c>
      <c r="E86" s="324" t="s">
        <v>23</v>
      </c>
      <c r="F86" s="250"/>
      <c r="G86" s="324">
        <v>12</v>
      </c>
      <c r="H86" s="324">
        <v>36</v>
      </c>
      <c r="I86" s="324">
        <v>30</v>
      </c>
      <c r="J86" s="324">
        <v>1</v>
      </c>
      <c r="K86" s="324">
        <v>100</v>
      </c>
      <c r="L86" s="324">
        <f t="shared" si="1"/>
        <v>100</v>
      </c>
      <c r="M86" s="108" t="s">
        <v>50</v>
      </c>
      <c r="N86" s="177" t="s">
        <v>23</v>
      </c>
      <c r="O86" s="176" t="s">
        <v>23</v>
      </c>
    </row>
    <row r="87" spans="1:15" s="29" customFormat="1" ht="18.75" customHeight="1" x14ac:dyDescent="0.25">
      <c r="A87" s="199">
        <v>74</v>
      </c>
      <c r="B87" s="213" t="s">
        <v>18</v>
      </c>
      <c r="C87" s="219" t="s">
        <v>125</v>
      </c>
      <c r="D87" s="218" t="s">
        <v>129</v>
      </c>
      <c r="E87" s="320">
        <v>5926</v>
      </c>
      <c r="F87" s="250"/>
      <c r="G87" s="320">
        <v>12</v>
      </c>
      <c r="H87" s="320">
        <v>36</v>
      </c>
      <c r="I87" s="320">
        <v>30</v>
      </c>
      <c r="J87" s="320">
        <v>1</v>
      </c>
      <c r="K87" s="320">
        <v>100</v>
      </c>
      <c r="L87" s="320">
        <f t="shared" si="1"/>
        <v>100</v>
      </c>
      <c r="M87" s="109" t="s">
        <v>38</v>
      </c>
      <c r="N87" s="220" t="s">
        <v>23</v>
      </c>
      <c r="O87" s="176" t="s">
        <v>23</v>
      </c>
    </row>
    <row r="88" spans="1:15" s="29" customFormat="1" ht="17.25" customHeight="1" x14ac:dyDescent="0.25">
      <c r="A88" s="199">
        <v>75</v>
      </c>
      <c r="B88" s="39" t="s">
        <v>18</v>
      </c>
      <c r="C88" s="4" t="s">
        <v>125</v>
      </c>
      <c r="D88" s="2" t="s">
        <v>130</v>
      </c>
      <c r="E88" s="3">
        <v>8310</v>
      </c>
      <c r="F88" s="15"/>
      <c r="G88" s="3">
        <v>12</v>
      </c>
      <c r="H88" s="3">
        <v>36</v>
      </c>
      <c r="I88" s="3">
        <v>30</v>
      </c>
      <c r="J88" s="3">
        <v>1</v>
      </c>
      <c r="K88" s="3">
        <v>100</v>
      </c>
      <c r="L88" s="103">
        <f t="shared" si="1"/>
        <v>100</v>
      </c>
      <c r="M88" s="110" t="s">
        <v>41</v>
      </c>
      <c r="N88" s="5" t="s">
        <v>23</v>
      </c>
      <c r="O88" s="113" t="s">
        <v>131</v>
      </c>
    </row>
    <row r="89" spans="1:15" s="29" customFormat="1" ht="17.25" customHeight="1" x14ac:dyDescent="0.25">
      <c r="A89" s="199">
        <v>76</v>
      </c>
      <c r="B89" s="39" t="s">
        <v>18</v>
      </c>
      <c r="C89" s="4" t="s">
        <v>125</v>
      </c>
      <c r="D89" s="2" t="s">
        <v>132</v>
      </c>
      <c r="E89" s="3">
        <v>6205</v>
      </c>
      <c r="F89" s="15"/>
      <c r="G89" s="3">
        <v>12</v>
      </c>
      <c r="H89" s="3">
        <v>36</v>
      </c>
      <c r="I89" s="3">
        <v>30</v>
      </c>
      <c r="J89" s="3">
        <v>1</v>
      </c>
      <c r="K89" s="3">
        <v>100</v>
      </c>
      <c r="L89" s="103">
        <f t="shared" si="1"/>
        <v>100</v>
      </c>
      <c r="M89" s="110" t="s">
        <v>41</v>
      </c>
      <c r="N89" s="5" t="s">
        <v>133</v>
      </c>
      <c r="O89" s="113" t="s">
        <v>23</v>
      </c>
    </row>
    <row r="90" spans="1:15" s="29" customFormat="1" ht="17.25" customHeight="1" x14ac:dyDescent="0.3">
      <c r="A90" s="199">
        <v>77</v>
      </c>
      <c r="B90" s="39" t="s">
        <v>18</v>
      </c>
      <c r="C90" s="4" t="s">
        <v>125</v>
      </c>
      <c r="D90" s="2" t="s">
        <v>66</v>
      </c>
      <c r="E90" s="3">
        <v>6537</v>
      </c>
      <c r="F90" s="15"/>
      <c r="G90" s="3">
        <v>12</v>
      </c>
      <c r="H90" s="3">
        <v>36</v>
      </c>
      <c r="I90" s="3">
        <v>30</v>
      </c>
      <c r="J90" s="3">
        <v>1</v>
      </c>
      <c r="K90" s="3">
        <v>100</v>
      </c>
      <c r="L90" s="103">
        <f t="shared" si="1"/>
        <v>100</v>
      </c>
      <c r="M90" s="108" t="s">
        <v>65</v>
      </c>
      <c r="N90" s="5" t="s">
        <v>23</v>
      </c>
      <c r="O90" s="113" t="s">
        <v>23</v>
      </c>
    </row>
    <row r="91" spans="1:15" s="167" customFormat="1" ht="17.25" customHeight="1" x14ac:dyDescent="0.3">
      <c r="A91" s="199">
        <v>78</v>
      </c>
      <c r="B91" s="213" t="s">
        <v>18</v>
      </c>
      <c r="C91" s="219" t="s">
        <v>125</v>
      </c>
      <c r="D91" s="218" t="s">
        <v>653</v>
      </c>
      <c r="E91" s="326" t="s">
        <v>23</v>
      </c>
      <c r="F91" s="250"/>
      <c r="G91" s="326">
        <v>12</v>
      </c>
      <c r="H91" s="326">
        <v>36</v>
      </c>
      <c r="I91" s="326">
        <v>30</v>
      </c>
      <c r="J91" s="326">
        <v>1</v>
      </c>
      <c r="K91" s="326">
        <v>100</v>
      </c>
      <c r="L91" s="103">
        <f t="shared" si="1"/>
        <v>100</v>
      </c>
      <c r="M91" s="108" t="s">
        <v>38</v>
      </c>
      <c r="N91" s="220" t="s">
        <v>23</v>
      </c>
      <c r="O91" s="176" t="s">
        <v>23</v>
      </c>
    </row>
    <row r="92" spans="1:15" s="29" customFormat="1" ht="17.25" customHeight="1" x14ac:dyDescent="0.25">
      <c r="A92" s="199">
        <v>79</v>
      </c>
      <c r="B92" s="39" t="s">
        <v>18</v>
      </c>
      <c r="C92" s="4" t="s">
        <v>125</v>
      </c>
      <c r="D92" s="2" t="s">
        <v>134</v>
      </c>
      <c r="E92" s="3">
        <v>4021</v>
      </c>
      <c r="F92" s="15"/>
      <c r="G92" s="3">
        <v>12</v>
      </c>
      <c r="H92" s="3">
        <v>36</v>
      </c>
      <c r="I92" s="3">
        <v>30</v>
      </c>
      <c r="J92" s="3">
        <v>1</v>
      </c>
      <c r="K92" s="3">
        <v>100</v>
      </c>
      <c r="L92" s="103">
        <f t="shared" si="1"/>
        <v>100</v>
      </c>
      <c r="M92" s="110" t="s">
        <v>63</v>
      </c>
      <c r="N92" s="2" t="s">
        <v>97</v>
      </c>
      <c r="O92" s="113" t="s">
        <v>23</v>
      </c>
    </row>
    <row r="93" spans="1:15" s="29" customFormat="1" ht="17.25" customHeight="1" x14ac:dyDescent="0.25">
      <c r="A93" s="199">
        <v>80</v>
      </c>
      <c r="B93" s="39" t="s">
        <v>18</v>
      </c>
      <c r="C93" s="4" t="s">
        <v>125</v>
      </c>
      <c r="D93" s="2" t="s">
        <v>135</v>
      </c>
      <c r="E93" s="3">
        <v>7104</v>
      </c>
      <c r="F93" s="15"/>
      <c r="G93" s="3">
        <v>12</v>
      </c>
      <c r="H93" s="3">
        <v>36</v>
      </c>
      <c r="I93" s="3">
        <v>30</v>
      </c>
      <c r="J93" s="3">
        <v>1</v>
      </c>
      <c r="K93" s="3">
        <v>100</v>
      </c>
      <c r="L93" s="103">
        <f t="shared" si="1"/>
        <v>100</v>
      </c>
      <c r="M93" s="110" t="s">
        <v>38</v>
      </c>
      <c r="N93" s="2" t="s">
        <v>115</v>
      </c>
      <c r="O93" s="113" t="s">
        <v>23</v>
      </c>
    </row>
    <row r="94" spans="1:15" s="29" customFormat="1" ht="17.25" customHeight="1" x14ac:dyDescent="0.25">
      <c r="A94" s="199">
        <v>81</v>
      </c>
      <c r="B94" s="39" t="s">
        <v>18</v>
      </c>
      <c r="C94" s="4" t="s">
        <v>125</v>
      </c>
      <c r="D94" s="2" t="s">
        <v>609</v>
      </c>
      <c r="E94" s="3">
        <v>3665</v>
      </c>
      <c r="F94" s="15"/>
      <c r="G94" s="3">
        <v>12</v>
      </c>
      <c r="H94" s="3">
        <v>36</v>
      </c>
      <c r="I94" s="3">
        <v>30</v>
      </c>
      <c r="J94" s="3">
        <v>1</v>
      </c>
      <c r="K94" s="3">
        <v>100</v>
      </c>
      <c r="L94" s="103">
        <f t="shared" si="1"/>
        <v>100</v>
      </c>
      <c r="M94" s="110" t="s">
        <v>50</v>
      </c>
      <c r="N94" s="2" t="s">
        <v>23</v>
      </c>
      <c r="O94" s="113" t="s">
        <v>23</v>
      </c>
    </row>
    <row r="95" spans="1:15" s="29" customFormat="1" ht="17.25" customHeight="1" x14ac:dyDescent="0.25">
      <c r="A95" s="199">
        <v>82</v>
      </c>
      <c r="B95" s="39" t="s">
        <v>18</v>
      </c>
      <c r="C95" s="4" t="s">
        <v>125</v>
      </c>
      <c r="D95" s="171" t="s">
        <v>593</v>
      </c>
      <c r="E95" s="3">
        <v>5224</v>
      </c>
      <c r="F95" s="15"/>
      <c r="G95" s="3">
        <v>12</v>
      </c>
      <c r="H95" s="3">
        <v>36</v>
      </c>
      <c r="I95" s="3">
        <v>30</v>
      </c>
      <c r="J95" s="3">
        <v>1</v>
      </c>
      <c r="K95" s="3">
        <v>100</v>
      </c>
      <c r="L95" s="103">
        <f t="shared" si="1"/>
        <v>100</v>
      </c>
      <c r="M95" s="110" t="s">
        <v>26</v>
      </c>
      <c r="N95" s="2" t="s">
        <v>23</v>
      </c>
      <c r="O95" s="113" t="s">
        <v>23</v>
      </c>
    </row>
    <row r="96" spans="1:15" s="29" customFormat="1" ht="17.25" customHeight="1" x14ac:dyDescent="0.3">
      <c r="A96" s="199">
        <v>83</v>
      </c>
      <c r="B96" s="39" t="s">
        <v>18</v>
      </c>
      <c r="C96" s="4" t="s">
        <v>125</v>
      </c>
      <c r="D96" s="4" t="s">
        <v>82</v>
      </c>
      <c r="E96" s="3">
        <v>7058</v>
      </c>
      <c r="F96" s="15"/>
      <c r="G96" s="3">
        <v>12</v>
      </c>
      <c r="H96" s="3">
        <v>36</v>
      </c>
      <c r="I96" s="3">
        <v>30</v>
      </c>
      <c r="J96" s="3">
        <v>1</v>
      </c>
      <c r="K96" s="3">
        <v>100</v>
      </c>
      <c r="L96" s="103">
        <f t="shared" si="1"/>
        <v>100</v>
      </c>
      <c r="M96" s="108" t="s">
        <v>41</v>
      </c>
      <c r="N96" s="5" t="s">
        <v>23</v>
      </c>
      <c r="O96" s="113" t="s">
        <v>83</v>
      </c>
    </row>
    <row r="97" spans="1:15" s="167" customFormat="1" ht="18.75" customHeight="1" x14ac:dyDescent="0.25">
      <c r="A97" s="199">
        <v>84</v>
      </c>
      <c r="B97" s="213" t="s">
        <v>18</v>
      </c>
      <c r="C97" s="219" t="s">
        <v>125</v>
      </c>
      <c r="D97" s="218" t="s">
        <v>136</v>
      </c>
      <c r="E97" s="295">
        <v>8340</v>
      </c>
      <c r="F97" s="250"/>
      <c r="G97" s="295">
        <v>12</v>
      </c>
      <c r="H97" s="295">
        <v>36</v>
      </c>
      <c r="I97" s="295">
        <v>30</v>
      </c>
      <c r="J97" s="295">
        <v>1</v>
      </c>
      <c r="K97" s="295">
        <v>100</v>
      </c>
      <c r="L97" s="295">
        <f t="shared" si="1"/>
        <v>100</v>
      </c>
      <c r="M97" s="110" t="s">
        <v>38</v>
      </c>
      <c r="N97" s="218" t="s">
        <v>78</v>
      </c>
      <c r="O97" s="176" t="s">
        <v>137</v>
      </c>
    </row>
    <row r="98" spans="1:15" s="167" customFormat="1" ht="18.75" customHeight="1" x14ac:dyDescent="0.3">
      <c r="A98" s="199">
        <v>85</v>
      </c>
      <c r="B98" s="213" t="s">
        <v>18</v>
      </c>
      <c r="C98" s="219" t="s">
        <v>125</v>
      </c>
      <c r="D98" s="218" t="s">
        <v>91</v>
      </c>
      <c r="E98" s="320">
        <v>6459</v>
      </c>
      <c r="F98" s="250"/>
      <c r="G98" s="320">
        <v>12</v>
      </c>
      <c r="H98" s="320">
        <v>36</v>
      </c>
      <c r="I98" s="320">
        <v>30</v>
      </c>
      <c r="J98" s="320">
        <v>1</v>
      </c>
      <c r="K98" s="320">
        <v>100</v>
      </c>
      <c r="L98" s="320">
        <f t="shared" si="1"/>
        <v>100</v>
      </c>
      <c r="M98" s="108" t="s">
        <v>65</v>
      </c>
      <c r="N98" s="220" t="s">
        <v>23</v>
      </c>
      <c r="O98" s="176" t="s">
        <v>23</v>
      </c>
    </row>
    <row r="99" spans="1:15" s="29" customFormat="1" ht="18.75" customHeight="1" x14ac:dyDescent="0.25">
      <c r="A99" s="199">
        <v>86</v>
      </c>
      <c r="B99" s="39" t="s">
        <v>18</v>
      </c>
      <c r="C99" s="4" t="s">
        <v>125</v>
      </c>
      <c r="D99" s="2" t="s">
        <v>138</v>
      </c>
      <c r="E99" s="3">
        <v>4751</v>
      </c>
      <c r="F99" s="15"/>
      <c r="G99" s="3">
        <v>12</v>
      </c>
      <c r="H99" s="3">
        <v>36</v>
      </c>
      <c r="I99" s="3">
        <v>30</v>
      </c>
      <c r="J99" s="3">
        <v>1</v>
      </c>
      <c r="K99" s="3">
        <v>100</v>
      </c>
      <c r="L99" s="3">
        <f t="shared" si="1"/>
        <v>100</v>
      </c>
      <c r="M99" s="110" t="s">
        <v>65</v>
      </c>
      <c r="N99" s="5" t="s">
        <v>23</v>
      </c>
      <c r="O99" s="113" t="s">
        <v>23</v>
      </c>
    </row>
    <row r="100" spans="1:15" s="167" customFormat="1" ht="18.75" customHeight="1" x14ac:dyDescent="0.3">
      <c r="A100" s="199">
        <v>87</v>
      </c>
      <c r="B100" s="213" t="s">
        <v>18</v>
      </c>
      <c r="C100" s="219" t="s">
        <v>125</v>
      </c>
      <c r="D100" s="218" t="s">
        <v>92</v>
      </c>
      <c r="E100" s="316">
        <v>6597</v>
      </c>
      <c r="F100" s="250"/>
      <c r="G100" s="316">
        <v>12</v>
      </c>
      <c r="H100" s="316">
        <v>36</v>
      </c>
      <c r="I100" s="316">
        <v>30</v>
      </c>
      <c r="J100" s="316">
        <v>1</v>
      </c>
      <c r="K100" s="319">
        <v>100</v>
      </c>
      <c r="L100" s="316">
        <f t="shared" si="1"/>
        <v>100</v>
      </c>
      <c r="M100" s="108" t="s">
        <v>21</v>
      </c>
      <c r="N100" s="218" t="s">
        <v>57</v>
      </c>
      <c r="O100" s="176" t="s">
        <v>23</v>
      </c>
    </row>
    <row r="101" spans="1:15" s="29" customFormat="1" ht="18.75" customHeight="1" x14ac:dyDescent="0.3">
      <c r="A101" s="199">
        <v>88</v>
      </c>
      <c r="B101" s="39" t="s">
        <v>18</v>
      </c>
      <c r="C101" s="4" t="s">
        <v>125</v>
      </c>
      <c r="D101" s="2" t="s">
        <v>139</v>
      </c>
      <c r="E101" s="3">
        <v>7096</v>
      </c>
      <c r="F101" s="15"/>
      <c r="G101" s="3">
        <v>12</v>
      </c>
      <c r="H101" s="3">
        <v>36</v>
      </c>
      <c r="I101" s="3">
        <v>30</v>
      </c>
      <c r="J101" s="3">
        <v>1</v>
      </c>
      <c r="K101" s="3">
        <v>100</v>
      </c>
      <c r="L101" s="3">
        <f t="shared" si="1"/>
        <v>100</v>
      </c>
      <c r="M101" s="108" t="s">
        <v>21</v>
      </c>
      <c r="N101" s="2" t="s">
        <v>57</v>
      </c>
      <c r="O101" s="113" t="s">
        <v>23</v>
      </c>
    </row>
    <row r="102" spans="1:15" s="29" customFormat="1" ht="19.5" customHeight="1" x14ac:dyDescent="0.3">
      <c r="A102" s="199">
        <v>89</v>
      </c>
      <c r="B102" s="39" t="s">
        <v>18</v>
      </c>
      <c r="C102" s="4" t="s">
        <v>125</v>
      </c>
      <c r="D102" s="2" t="s">
        <v>140</v>
      </c>
      <c r="E102" s="3">
        <v>9845</v>
      </c>
      <c r="F102" s="15"/>
      <c r="G102" s="3">
        <v>12</v>
      </c>
      <c r="H102" s="3">
        <v>36</v>
      </c>
      <c r="I102" s="3">
        <v>30</v>
      </c>
      <c r="J102" s="3">
        <v>1</v>
      </c>
      <c r="K102" s="3">
        <v>100</v>
      </c>
      <c r="L102" s="3">
        <f t="shared" si="1"/>
        <v>100</v>
      </c>
      <c r="M102" s="108" t="s">
        <v>21</v>
      </c>
      <c r="N102" s="2" t="s">
        <v>57</v>
      </c>
      <c r="O102" s="113" t="s">
        <v>23</v>
      </c>
    </row>
    <row r="103" spans="1:15" s="167" customFormat="1" ht="18" customHeight="1" x14ac:dyDescent="0.3">
      <c r="A103" s="199">
        <v>90</v>
      </c>
      <c r="B103" s="213" t="s">
        <v>18</v>
      </c>
      <c r="C103" s="219" t="s">
        <v>125</v>
      </c>
      <c r="D103" s="219" t="s">
        <v>95</v>
      </c>
      <c r="E103" s="319">
        <v>6069</v>
      </c>
      <c r="F103" s="250"/>
      <c r="G103" s="319">
        <v>12</v>
      </c>
      <c r="H103" s="319">
        <v>36</v>
      </c>
      <c r="I103" s="319">
        <v>30</v>
      </c>
      <c r="J103" s="319">
        <v>1</v>
      </c>
      <c r="K103" s="319">
        <v>100</v>
      </c>
      <c r="L103" s="103">
        <f t="shared" si="1"/>
        <v>100</v>
      </c>
      <c r="M103" s="108" t="s">
        <v>41</v>
      </c>
      <c r="N103" s="220" t="s">
        <v>23</v>
      </c>
      <c r="O103" s="176" t="s">
        <v>23</v>
      </c>
    </row>
    <row r="104" spans="1:15" s="167" customFormat="1" ht="18" customHeight="1" x14ac:dyDescent="0.3">
      <c r="A104" s="199">
        <v>91</v>
      </c>
      <c r="B104" s="213" t="s">
        <v>18</v>
      </c>
      <c r="C104" s="219" t="s">
        <v>125</v>
      </c>
      <c r="D104" s="219" t="s">
        <v>104</v>
      </c>
      <c r="E104" s="321">
        <v>5744</v>
      </c>
      <c r="F104" s="250"/>
      <c r="G104" s="321">
        <v>12</v>
      </c>
      <c r="H104" s="321">
        <v>36</v>
      </c>
      <c r="I104" s="321">
        <v>30</v>
      </c>
      <c r="J104" s="321">
        <v>1</v>
      </c>
      <c r="K104" s="321">
        <v>200</v>
      </c>
      <c r="L104" s="321">
        <f t="shared" si="1"/>
        <v>200</v>
      </c>
      <c r="M104" s="108" t="s">
        <v>50</v>
      </c>
      <c r="N104" s="218" t="s">
        <v>88</v>
      </c>
      <c r="O104" s="176" t="s">
        <v>23</v>
      </c>
    </row>
    <row r="105" spans="1:15" s="167" customFormat="1" ht="17.25" customHeight="1" x14ac:dyDescent="0.3">
      <c r="A105" s="199">
        <v>92</v>
      </c>
      <c r="B105" s="213" t="s">
        <v>18</v>
      </c>
      <c r="C105" s="219" t="s">
        <v>125</v>
      </c>
      <c r="D105" s="218" t="s">
        <v>101</v>
      </c>
      <c r="E105" s="315">
        <v>7398</v>
      </c>
      <c r="F105" s="250"/>
      <c r="G105" s="315">
        <v>12</v>
      </c>
      <c r="H105" s="315">
        <v>36</v>
      </c>
      <c r="I105" s="315">
        <v>30</v>
      </c>
      <c r="J105" s="315">
        <v>1</v>
      </c>
      <c r="K105" s="319">
        <v>100</v>
      </c>
      <c r="L105" s="315">
        <f t="shared" si="1"/>
        <v>100</v>
      </c>
      <c r="M105" s="108" t="s">
        <v>21</v>
      </c>
      <c r="N105" s="218" t="s">
        <v>57</v>
      </c>
      <c r="O105" s="176" t="s">
        <v>23</v>
      </c>
    </row>
    <row r="106" spans="1:15" s="167" customFormat="1" ht="17.25" customHeight="1" x14ac:dyDescent="0.3">
      <c r="A106" s="199">
        <v>93</v>
      </c>
      <c r="B106" s="213" t="s">
        <v>18</v>
      </c>
      <c r="C106" s="219" t="s">
        <v>125</v>
      </c>
      <c r="D106" s="219" t="s">
        <v>102</v>
      </c>
      <c r="E106" s="322">
        <v>7380</v>
      </c>
      <c r="F106" s="250"/>
      <c r="G106" s="322">
        <v>12</v>
      </c>
      <c r="H106" s="322">
        <v>36</v>
      </c>
      <c r="I106" s="322">
        <v>30</v>
      </c>
      <c r="J106" s="322">
        <v>1</v>
      </c>
      <c r="K106" s="322">
        <v>100</v>
      </c>
      <c r="L106" s="322">
        <f t="shared" si="1"/>
        <v>100</v>
      </c>
      <c r="M106" s="108" t="s">
        <v>65</v>
      </c>
      <c r="N106" s="220" t="s">
        <v>23</v>
      </c>
      <c r="O106" s="176" t="s">
        <v>103</v>
      </c>
    </row>
    <row r="107" spans="1:15" s="29" customFormat="1" ht="18" customHeight="1" x14ac:dyDescent="0.3">
      <c r="A107" s="199">
        <v>94</v>
      </c>
      <c r="B107" s="213" t="s">
        <v>18</v>
      </c>
      <c r="C107" s="219" t="s">
        <v>125</v>
      </c>
      <c r="D107" s="218" t="s">
        <v>141</v>
      </c>
      <c r="E107" s="322">
        <v>9016</v>
      </c>
      <c r="F107" s="250"/>
      <c r="G107" s="322">
        <v>12</v>
      </c>
      <c r="H107" s="322">
        <v>36</v>
      </c>
      <c r="I107" s="322">
        <v>30</v>
      </c>
      <c r="J107" s="322">
        <v>1</v>
      </c>
      <c r="K107" s="322">
        <v>100</v>
      </c>
      <c r="L107" s="322">
        <f t="shared" si="1"/>
        <v>100</v>
      </c>
      <c r="M107" s="108" t="s">
        <v>50</v>
      </c>
      <c r="N107" s="218" t="s">
        <v>88</v>
      </c>
      <c r="O107" s="176" t="s">
        <v>23</v>
      </c>
    </row>
    <row r="108" spans="1:15" s="29" customFormat="1" ht="20.25" customHeight="1" x14ac:dyDescent="0.3">
      <c r="A108" s="199">
        <v>95</v>
      </c>
      <c r="B108" s="213" t="s">
        <v>18</v>
      </c>
      <c r="C108" s="219" t="s">
        <v>125</v>
      </c>
      <c r="D108" s="218" t="s">
        <v>142</v>
      </c>
      <c r="E108" s="322">
        <v>7494</v>
      </c>
      <c r="F108" s="250"/>
      <c r="G108" s="322">
        <v>12</v>
      </c>
      <c r="H108" s="322">
        <v>36</v>
      </c>
      <c r="I108" s="322">
        <v>30</v>
      </c>
      <c r="J108" s="322">
        <v>1</v>
      </c>
      <c r="K108" s="322">
        <v>100</v>
      </c>
      <c r="L108" s="322">
        <f t="shared" si="1"/>
        <v>100</v>
      </c>
      <c r="M108" s="108" t="s">
        <v>26</v>
      </c>
      <c r="N108" s="218" t="s">
        <v>68</v>
      </c>
      <c r="O108" s="176" t="s">
        <v>23</v>
      </c>
    </row>
    <row r="109" spans="1:15" s="29" customFormat="1" ht="20.25" customHeight="1" x14ac:dyDescent="0.3">
      <c r="A109" s="199">
        <v>96</v>
      </c>
      <c r="B109" s="39" t="s">
        <v>18</v>
      </c>
      <c r="C109" s="4" t="s">
        <v>125</v>
      </c>
      <c r="D109" s="2" t="s">
        <v>143</v>
      </c>
      <c r="E109" s="3">
        <v>8671</v>
      </c>
      <c r="F109" s="15"/>
      <c r="G109" s="3">
        <v>12</v>
      </c>
      <c r="H109" s="3">
        <v>36</v>
      </c>
      <c r="I109" s="3">
        <v>30</v>
      </c>
      <c r="J109" s="3">
        <v>1</v>
      </c>
      <c r="K109" s="3">
        <v>100</v>
      </c>
      <c r="L109" s="3">
        <f t="shared" si="1"/>
        <v>100</v>
      </c>
      <c r="M109" s="108" t="s">
        <v>26</v>
      </c>
      <c r="N109" s="2" t="s">
        <v>23</v>
      </c>
      <c r="O109" s="113" t="s">
        <v>144</v>
      </c>
    </row>
    <row r="110" spans="1:15" s="29" customFormat="1" ht="17.25" customHeight="1" x14ac:dyDescent="0.3">
      <c r="A110" s="199">
        <v>97</v>
      </c>
      <c r="B110" s="39" t="s">
        <v>18</v>
      </c>
      <c r="C110" s="4" t="s">
        <v>125</v>
      </c>
      <c r="D110" s="2" t="s">
        <v>145</v>
      </c>
      <c r="E110" s="3">
        <v>6952</v>
      </c>
      <c r="F110" s="15"/>
      <c r="G110" s="3">
        <v>12</v>
      </c>
      <c r="H110" s="3">
        <v>36</v>
      </c>
      <c r="I110" s="3">
        <v>30</v>
      </c>
      <c r="J110" s="3">
        <v>1</v>
      </c>
      <c r="K110" s="3">
        <v>100</v>
      </c>
      <c r="L110" s="3">
        <f t="shared" si="1"/>
        <v>100</v>
      </c>
      <c r="M110" s="108" t="s">
        <v>26</v>
      </c>
      <c r="N110" s="5" t="s">
        <v>23</v>
      </c>
      <c r="O110" s="113" t="s">
        <v>23</v>
      </c>
    </row>
    <row r="111" spans="1:15" s="29" customFormat="1" ht="19.5" customHeight="1" x14ac:dyDescent="0.3">
      <c r="A111" s="199">
        <v>98</v>
      </c>
      <c r="B111" s="39" t="s">
        <v>18</v>
      </c>
      <c r="C111" s="4" t="s">
        <v>125</v>
      </c>
      <c r="D111" s="2" t="s">
        <v>612</v>
      </c>
      <c r="E111" s="3">
        <v>3754</v>
      </c>
      <c r="F111" s="15"/>
      <c r="G111" s="3">
        <v>12</v>
      </c>
      <c r="H111" s="3">
        <v>36</v>
      </c>
      <c r="I111" s="3">
        <v>30</v>
      </c>
      <c r="J111" s="3">
        <v>1</v>
      </c>
      <c r="K111" s="3">
        <v>100</v>
      </c>
      <c r="L111" s="3">
        <f t="shared" si="1"/>
        <v>100</v>
      </c>
      <c r="M111" s="108" t="s">
        <v>21</v>
      </c>
      <c r="N111" s="5" t="s">
        <v>22</v>
      </c>
      <c r="O111" s="113" t="s">
        <v>23</v>
      </c>
    </row>
    <row r="112" spans="1:15" s="29" customFormat="1" ht="18.75" customHeight="1" x14ac:dyDescent="0.25">
      <c r="A112" s="199">
        <v>99</v>
      </c>
      <c r="B112" s="39" t="s">
        <v>18</v>
      </c>
      <c r="C112" s="4" t="s">
        <v>125</v>
      </c>
      <c r="D112" s="2" t="s">
        <v>146</v>
      </c>
      <c r="E112" s="3">
        <v>9217</v>
      </c>
      <c r="F112" s="15"/>
      <c r="G112" s="3">
        <v>12</v>
      </c>
      <c r="H112" s="3">
        <v>36</v>
      </c>
      <c r="I112" s="3">
        <v>30</v>
      </c>
      <c r="J112" s="3">
        <v>1</v>
      </c>
      <c r="K112" s="3">
        <v>100</v>
      </c>
      <c r="L112" s="3">
        <f t="shared" si="1"/>
        <v>100</v>
      </c>
      <c r="M112" s="110" t="s">
        <v>41</v>
      </c>
      <c r="N112" s="2" t="s">
        <v>42</v>
      </c>
      <c r="O112" s="113" t="s">
        <v>23</v>
      </c>
    </row>
    <row r="113" spans="1:15" s="167" customFormat="1" ht="18.75" customHeight="1" x14ac:dyDescent="0.3">
      <c r="A113" s="199">
        <v>100</v>
      </c>
      <c r="B113" s="213" t="s">
        <v>18</v>
      </c>
      <c r="C113" s="219" t="s">
        <v>125</v>
      </c>
      <c r="D113" s="219" t="s">
        <v>110</v>
      </c>
      <c r="E113" s="322">
        <v>7329</v>
      </c>
      <c r="F113" s="250"/>
      <c r="G113" s="322">
        <v>12</v>
      </c>
      <c r="H113" s="322">
        <v>36</v>
      </c>
      <c r="I113" s="322">
        <v>30</v>
      </c>
      <c r="J113" s="322">
        <v>1</v>
      </c>
      <c r="K113" s="322">
        <v>100</v>
      </c>
      <c r="L113" s="103">
        <f t="shared" si="1"/>
        <v>100</v>
      </c>
      <c r="M113" s="108" t="s">
        <v>26</v>
      </c>
      <c r="N113" s="218" t="s">
        <v>68</v>
      </c>
      <c r="O113" s="176" t="s">
        <v>23</v>
      </c>
    </row>
    <row r="114" spans="1:15" s="29" customFormat="1" ht="18" customHeight="1" x14ac:dyDescent="0.3">
      <c r="A114" s="199">
        <v>101</v>
      </c>
      <c r="B114" s="213" t="s">
        <v>18</v>
      </c>
      <c r="C114" s="219" t="s">
        <v>125</v>
      </c>
      <c r="D114" s="218" t="s">
        <v>147</v>
      </c>
      <c r="E114" s="322">
        <v>7281</v>
      </c>
      <c r="F114" s="250"/>
      <c r="G114" s="322">
        <v>12</v>
      </c>
      <c r="H114" s="322">
        <v>36</v>
      </c>
      <c r="I114" s="322">
        <v>30</v>
      </c>
      <c r="J114" s="322">
        <v>1</v>
      </c>
      <c r="K114" s="322">
        <v>100</v>
      </c>
      <c r="L114" s="322">
        <f t="shared" si="1"/>
        <v>100</v>
      </c>
      <c r="M114" s="108" t="s">
        <v>21</v>
      </c>
      <c r="N114" s="218" t="s">
        <v>57</v>
      </c>
      <c r="O114" s="176" t="s">
        <v>23</v>
      </c>
    </row>
    <row r="115" spans="1:15" s="29" customFormat="1" ht="18" customHeight="1" x14ac:dyDescent="0.3">
      <c r="A115" s="199">
        <v>102</v>
      </c>
      <c r="B115" s="213" t="s">
        <v>18</v>
      </c>
      <c r="C115" s="219" t="s">
        <v>125</v>
      </c>
      <c r="D115" s="218" t="s">
        <v>148</v>
      </c>
      <c r="E115" s="322">
        <v>6563</v>
      </c>
      <c r="F115" s="250"/>
      <c r="G115" s="322">
        <v>12</v>
      </c>
      <c r="H115" s="322">
        <v>36</v>
      </c>
      <c r="I115" s="322">
        <v>30</v>
      </c>
      <c r="J115" s="322">
        <v>1</v>
      </c>
      <c r="K115" s="322">
        <v>100</v>
      </c>
      <c r="L115" s="322">
        <f t="shared" si="1"/>
        <v>100</v>
      </c>
      <c r="M115" s="108" t="s">
        <v>21</v>
      </c>
      <c r="N115" s="218" t="s">
        <v>57</v>
      </c>
      <c r="O115" s="176" t="s">
        <v>23</v>
      </c>
    </row>
    <row r="116" spans="1:15" s="29" customFormat="1" ht="18.75" customHeight="1" x14ac:dyDescent="0.25">
      <c r="A116" s="199">
        <v>103</v>
      </c>
      <c r="B116" s="213" t="s">
        <v>18</v>
      </c>
      <c r="C116" s="219" t="s">
        <v>125</v>
      </c>
      <c r="D116" s="218" t="s">
        <v>149</v>
      </c>
      <c r="E116" s="322">
        <v>9177</v>
      </c>
      <c r="F116" s="250"/>
      <c r="G116" s="322">
        <v>12</v>
      </c>
      <c r="H116" s="322">
        <v>36</v>
      </c>
      <c r="I116" s="322">
        <v>30</v>
      </c>
      <c r="J116" s="322">
        <v>1</v>
      </c>
      <c r="K116" s="322">
        <v>100</v>
      </c>
      <c r="L116" s="322">
        <f t="shared" si="1"/>
        <v>100</v>
      </c>
      <c r="M116" s="110" t="s">
        <v>41</v>
      </c>
      <c r="N116" s="218" t="s">
        <v>57</v>
      </c>
      <c r="O116" s="176" t="s">
        <v>23</v>
      </c>
    </row>
    <row r="117" spans="1:15" s="167" customFormat="1" ht="18" customHeight="1" x14ac:dyDescent="0.3">
      <c r="A117" s="199">
        <v>104</v>
      </c>
      <c r="B117" s="213" t="s">
        <v>18</v>
      </c>
      <c r="C117" s="219" t="s">
        <v>125</v>
      </c>
      <c r="D117" s="218" t="s">
        <v>631</v>
      </c>
      <c r="E117" s="324">
        <v>5307</v>
      </c>
      <c r="F117" s="250"/>
      <c r="G117" s="322">
        <v>12</v>
      </c>
      <c r="H117" s="322">
        <v>36</v>
      </c>
      <c r="I117" s="322">
        <v>30</v>
      </c>
      <c r="J117" s="322">
        <v>1</v>
      </c>
      <c r="K117" s="322">
        <v>100</v>
      </c>
      <c r="L117" s="322">
        <f t="shared" ref="L117" si="2">K117*J117</f>
        <v>100</v>
      </c>
      <c r="M117" s="108" t="s">
        <v>41</v>
      </c>
      <c r="N117" s="218" t="s">
        <v>23</v>
      </c>
      <c r="O117" s="176" t="s">
        <v>23</v>
      </c>
    </row>
    <row r="118" spans="1:15" s="29" customFormat="1" ht="15.75" customHeight="1" x14ac:dyDescent="0.3">
      <c r="A118" s="199">
        <v>105</v>
      </c>
      <c r="B118" s="213" t="s">
        <v>18</v>
      </c>
      <c r="C118" s="218" t="s">
        <v>150</v>
      </c>
      <c r="D118" s="218" t="s">
        <v>151</v>
      </c>
      <c r="E118" s="322">
        <v>11487</v>
      </c>
      <c r="F118" s="250">
        <v>6</v>
      </c>
      <c r="G118" s="322">
        <v>12</v>
      </c>
      <c r="H118" s="322">
        <v>36</v>
      </c>
      <c r="I118" s="322">
        <v>30</v>
      </c>
      <c r="J118" s="322">
        <v>1</v>
      </c>
      <c r="K118" s="322">
        <v>200</v>
      </c>
      <c r="L118" s="322">
        <f t="shared" si="1"/>
        <v>200</v>
      </c>
      <c r="M118" s="108" t="s">
        <v>21</v>
      </c>
      <c r="N118" s="218" t="s">
        <v>32</v>
      </c>
      <c r="O118" s="176" t="s">
        <v>23</v>
      </c>
    </row>
    <row r="119" spans="1:15" s="29" customFormat="1" ht="15.75" customHeight="1" x14ac:dyDescent="0.3">
      <c r="A119" s="199">
        <v>106</v>
      </c>
      <c r="B119" s="39" t="s">
        <v>18</v>
      </c>
      <c r="C119" s="2" t="s">
        <v>150</v>
      </c>
      <c r="D119" s="2" t="s">
        <v>152</v>
      </c>
      <c r="E119" s="311">
        <v>12105</v>
      </c>
      <c r="F119" s="15">
        <v>6</v>
      </c>
      <c r="G119" s="3">
        <v>12</v>
      </c>
      <c r="H119" s="3">
        <v>36</v>
      </c>
      <c r="I119" s="3">
        <v>30</v>
      </c>
      <c r="J119" s="3">
        <v>1</v>
      </c>
      <c r="K119" s="3">
        <v>200</v>
      </c>
      <c r="L119" s="3">
        <f t="shared" si="1"/>
        <v>200</v>
      </c>
      <c r="M119" s="108" t="s">
        <v>26</v>
      </c>
      <c r="N119" s="5" t="s">
        <v>23</v>
      </c>
      <c r="O119" s="113" t="s">
        <v>23</v>
      </c>
    </row>
    <row r="120" spans="1:15" s="29" customFormat="1" ht="15.75" customHeight="1" x14ac:dyDescent="0.3">
      <c r="A120" s="199">
        <v>107</v>
      </c>
      <c r="B120" s="39" t="s">
        <v>18</v>
      </c>
      <c r="C120" s="2" t="s">
        <v>150</v>
      </c>
      <c r="D120" s="4" t="s">
        <v>153</v>
      </c>
      <c r="E120" s="311">
        <v>6334</v>
      </c>
      <c r="F120" s="15">
        <v>1</v>
      </c>
      <c r="G120" s="3">
        <v>12</v>
      </c>
      <c r="H120" s="3">
        <v>36</v>
      </c>
      <c r="I120" s="3">
        <v>30</v>
      </c>
      <c r="J120" s="3">
        <v>1</v>
      </c>
      <c r="K120" s="3">
        <v>200</v>
      </c>
      <c r="L120" s="103">
        <f t="shared" si="1"/>
        <v>200</v>
      </c>
      <c r="M120" s="108" t="s">
        <v>38</v>
      </c>
      <c r="N120" s="2" t="s">
        <v>39</v>
      </c>
      <c r="O120" s="113" t="s">
        <v>23</v>
      </c>
    </row>
    <row r="121" spans="1:15" s="29" customFormat="1" ht="15.75" customHeight="1" x14ac:dyDescent="0.3">
      <c r="A121" s="199">
        <v>108</v>
      </c>
      <c r="B121" s="39" t="s">
        <v>18</v>
      </c>
      <c r="C121" s="2" t="s">
        <v>150</v>
      </c>
      <c r="D121" s="4" t="s">
        <v>154</v>
      </c>
      <c r="E121" s="311">
        <v>11370</v>
      </c>
      <c r="F121" s="15">
        <v>6</v>
      </c>
      <c r="G121" s="3">
        <v>12</v>
      </c>
      <c r="H121" s="3">
        <v>36</v>
      </c>
      <c r="I121" s="3">
        <v>30</v>
      </c>
      <c r="J121" s="3">
        <v>1</v>
      </c>
      <c r="K121" s="3">
        <v>200</v>
      </c>
      <c r="L121" s="3">
        <f t="shared" si="1"/>
        <v>200</v>
      </c>
      <c r="M121" s="108" t="s">
        <v>21</v>
      </c>
      <c r="N121" s="2" t="s">
        <v>29</v>
      </c>
      <c r="O121" s="113" t="s">
        <v>23</v>
      </c>
    </row>
    <row r="122" spans="1:15" s="29" customFormat="1" ht="15.75" customHeight="1" x14ac:dyDescent="0.3">
      <c r="A122" s="199">
        <v>109</v>
      </c>
      <c r="B122" s="39" t="s">
        <v>18</v>
      </c>
      <c r="C122" s="2" t="s">
        <v>150</v>
      </c>
      <c r="D122" s="4" t="s">
        <v>155</v>
      </c>
      <c r="E122" s="311">
        <v>8199</v>
      </c>
      <c r="F122" s="15"/>
      <c r="G122" s="3">
        <v>12</v>
      </c>
      <c r="H122" s="3">
        <v>36</v>
      </c>
      <c r="I122" s="3">
        <v>30</v>
      </c>
      <c r="J122" s="3">
        <v>1</v>
      </c>
      <c r="K122" s="3">
        <v>200</v>
      </c>
      <c r="L122" s="3">
        <f t="shared" si="1"/>
        <v>200</v>
      </c>
      <c r="M122" s="108" t="s">
        <v>50</v>
      </c>
      <c r="N122" s="5" t="s">
        <v>23</v>
      </c>
      <c r="O122" s="113" t="s">
        <v>23</v>
      </c>
    </row>
    <row r="123" spans="1:15" s="29" customFormat="1" ht="15.75" customHeight="1" x14ac:dyDescent="0.3">
      <c r="A123" s="199">
        <v>110</v>
      </c>
      <c r="B123" s="39" t="s">
        <v>18</v>
      </c>
      <c r="C123" s="2" t="s">
        <v>150</v>
      </c>
      <c r="D123" s="4" t="s">
        <v>156</v>
      </c>
      <c r="E123" s="311">
        <v>28530</v>
      </c>
      <c r="F123" s="15">
        <v>14</v>
      </c>
      <c r="G123" s="3">
        <v>12</v>
      </c>
      <c r="H123" s="3">
        <v>36</v>
      </c>
      <c r="I123" s="3">
        <v>30</v>
      </c>
      <c r="J123" s="3">
        <v>1</v>
      </c>
      <c r="K123" s="3">
        <v>400</v>
      </c>
      <c r="L123" s="3">
        <f t="shared" si="1"/>
        <v>400</v>
      </c>
      <c r="M123" s="108" t="s">
        <v>21</v>
      </c>
      <c r="N123" s="2" t="s">
        <v>29</v>
      </c>
      <c r="O123" s="113" t="s">
        <v>157</v>
      </c>
    </row>
    <row r="124" spans="1:15" s="29" customFormat="1" ht="15.75" customHeight="1" x14ac:dyDescent="0.3">
      <c r="A124" s="199">
        <v>111</v>
      </c>
      <c r="B124" s="39" t="s">
        <v>18</v>
      </c>
      <c r="C124" s="2" t="s">
        <v>150</v>
      </c>
      <c r="D124" s="4" t="s">
        <v>158</v>
      </c>
      <c r="E124" s="311">
        <v>10137</v>
      </c>
      <c r="F124" s="15"/>
      <c r="G124" s="3">
        <v>12</v>
      </c>
      <c r="H124" s="3">
        <v>36</v>
      </c>
      <c r="I124" s="3">
        <v>30</v>
      </c>
      <c r="J124" s="3">
        <v>1</v>
      </c>
      <c r="K124" s="3">
        <v>200</v>
      </c>
      <c r="L124" s="3">
        <f t="shared" si="1"/>
        <v>200</v>
      </c>
      <c r="M124" s="108" t="s">
        <v>41</v>
      </c>
      <c r="N124" s="2" t="s">
        <v>133</v>
      </c>
      <c r="O124" s="113" t="s">
        <v>23</v>
      </c>
    </row>
    <row r="125" spans="1:15" s="29" customFormat="1" ht="15.75" customHeight="1" x14ac:dyDescent="0.3">
      <c r="A125" s="199">
        <v>112</v>
      </c>
      <c r="B125" s="39" t="s">
        <v>18</v>
      </c>
      <c r="C125" s="2" t="s">
        <v>150</v>
      </c>
      <c r="D125" s="4" t="s">
        <v>159</v>
      </c>
      <c r="E125" s="311">
        <v>10465</v>
      </c>
      <c r="F125" s="15">
        <v>7</v>
      </c>
      <c r="G125" s="3">
        <v>12</v>
      </c>
      <c r="H125" s="3">
        <v>36</v>
      </c>
      <c r="I125" s="3">
        <v>30</v>
      </c>
      <c r="J125" s="3">
        <v>1</v>
      </c>
      <c r="K125" s="3">
        <v>200</v>
      </c>
      <c r="L125" s="3">
        <f t="shared" si="1"/>
        <v>200</v>
      </c>
      <c r="M125" s="108" t="s">
        <v>21</v>
      </c>
      <c r="N125" s="2" t="s">
        <v>57</v>
      </c>
      <c r="O125" s="113" t="s">
        <v>23</v>
      </c>
    </row>
    <row r="126" spans="1:15" s="29" customFormat="1" ht="15.75" customHeight="1" x14ac:dyDescent="0.3">
      <c r="A126" s="199">
        <v>113</v>
      </c>
      <c r="B126" s="39" t="s">
        <v>18</v>
      </c>
      <c r="C126" s="2" t="s">
        <v>150</v>
      </c>
      <c r="D126" s="4" t="s">
        <v>160</v>
      </c>
      <c r="E126" s="311">
        <v>12643</v>
      </c>
      <c r="F126" s="15"/>
      <c r="G126" s="3">
        <v>12</v>
      </c>
      <c r="H126" s="3">
        <v>36</v>
      </c>
      <c r="I126" s="3">
        <v>30</v>
      </c>
      <c r="J126" s="3">
        <v>1</v>
      </c>
      <c r="K126" s="3">
        <v>200</v>
      </c>
      <c r="L126" s="3">
        <f t="shared" si="1"/>
        <v>200</v>
      </c>
      <c r="M126" s="108" t="s">
        <v>38</v>
      </c>
      <c r="N126" s="5" t="s">
        <v>23</v>
      </c>
      <c r="O126" s="113" t="s">
        <v>161</v>
      </c>
    </row>
    <row r="127" spans="1:15" s="29" customFormat="1" ht="15.75" customHeight="1" x14ac:dyDescent="0.3">
      <c r="A127" s="199">
        <v>114</v>
      </c>
      <c r="B127" s="39" t="s">
        <v>18</v>
      </c>
      <c r="C127" s="2" t="s">
        <v>150</v>
      </c>
      <c r="D127" s="4" t="s">
        <v>162</v>
      </c>
      <c r="E127" s="311">
        <v>13231</v>
      </c>
      <c r="F127" s="15">
        <v>11</v>
      </c>
      <c r="G127" s="3">
        <v>12</v>
      </c>
      <c r="H127" s="3">
        <v>36</v>
      </c>
      <c r="I127" s="3">
        <v>30</v>
      </c>
      <c r="J127" s="3">
        <v>1</v>
      </c>
      <c r="K127" s="3">
        <v>200</v>
      </c>
      <c r="L127" s="3">
        <f t="shared" si="1"/>
        <v>200</v>
      </c>
      <c r="M127" s="108" t="s">
        <v>38</v>
      </c>
      <c r="N127" s="5" t="s">
        <v>23</v>
      </c>
      <c r="O127" s="113" t="s">
        <v>23</v>
      </c>
    </row>
    <row r="128" spans="1:15" s="29" customFormat="1" ht="15.75" customHeight="1" x14ac:dyDescent="0.3">
      <c r="A128" s="199">
        <v>115</v>
      </c>
      <c r="B128" s="39" t="s">
        <v>18</v>
      </c>
      <c r="C128" s="2" t="s">
        <v>150</v>
      </c>
      <c r="D128" s="4" t="s">
        <v>163</v>
      </c>
      <c r="E128" s="311">
        <v>6331</v>
      </c>
      <c r="F128" s="15">
        <v>2</v>
      </c>
      <c r="G128" s="3">
        <v>12</v>
      </c>
      <c r="H128" s="3">
        <v>36</v>
      </c>
      <c r="I128" s="3">
        <v>30</v>
      </c>
      <c r="J128" s="3">
        <v>1</v>
      </c>
      <c r="K128" s="3">
        <v>200</v>
      </c>
      <c r="L128" s="3">
        <f t="shared" si="1"/>
        <v>200</v>
      </c>
      <c r="M128" s="108" t="s">
        <v>63</v>
      </c>
      <c r="N128" s="5" t="s">
        <v>23</v>
      </c>
      <c r="O128" s="113" t="s">
        <v>23</v>
      </c>
    </row>
    <row r="129" spans="1:16" s="29" customFormat="1" ht="15.75" customHeight="1" x14ac:dyDescent="0.3">
      <c r="A129" s="199">
        <v>116</v>
      </c>
      <c r="B129" s="213" t="s">
        <v>18</v>
      </c>
      <c r="C129" s="218" t="s">
        <v>150</v>
      </c>
      <c r="D129" s="219" t="s">
        <v>164</v>
      </c>
      <c r="E129" s="311">
        <v>16557</v>
      </c>
      <c r="F129" s="250"/>
      <c r="G129" s="269">
        <v>12</v>
      </c>
      <c r="H129" s="269">
        <v>36</v>
      </c>
      <c r="I129" s="269">
        <v>30</v>
      </c>
      <c r="J129" s="269">
        <v>1</v>
      </c>
      <c r="K129" s="269">
        <v>200</v>
      </c>
      <c r="L129" s="269">
        <f t="shared" si="1"/>
        <v>200</v>
      </c>
      <c r="M129" s="108" t="s">
        <v>63</v>
      </c>
      <c r="N129" s="220" t="s">
        <v>23</v>
      </c>
      <c r="O129" s="176" t="s">
        <v>23</v>
      </c>
      <c r="P129" s="179"/>
    </row>
    <row r="130" spans="1:16" s="29" customFormat="1" ht="15.75" customHeight="1" x14ac:dyDescent="0.3">
      <c r="A130" s="199">
        <v>117</v>
      </c>
      <c r="B130" s="39" t="s">
        <v>18</v>
      </c>
      <c r="C130" s="2" t="s">
        <v>150</v>
      </c>
      <c r="D130" s="4" t="s">
        <v>165</v>
      </c>
      <c r="E130" s="311">
        <v>9890</v>
      </c>
      <c r="F130" s="15"/>
      <c r="G130" s="3">
        <v>12</v>
      </c>
      <c r="H130" s="3">
        <v>36</v>
      </c>
      <c r="I130" s="3">
        <v>30</v>
      </c>
      <c r="J130" s="3">
        <v>1</v>
      </c>
      <c r="K130" s="3">
        <v>200</v>
      </c>
      <c r="L130" s="3">
        <f t="shared" si="1"/>
        <v>200</v>
      </c>
      <c r="M130" s="108" t="s">
        <v>63</v>
      </c>
      <c r="N130" s="5" t="s">
        <v>23</v>
      </c>
      <c r="O130" s="113" t="s">
        <v>23</v>
      </c>
    </row>
    <row r="131" spans="1:16" s="29" customFormat="1" ht="15.75" customHeight="1" x14ac:dyDescent="0.3">
      <c r="A131" s="199">
        <v>118</v>
      </c>
      <c r="B131" s="39" t="s">
        <v>18</v>
      </c>
      <c r="C131" s="2" t="s">
        <v>150</v>
      </c>
      <c r="D131" s="4" t="s">
        <v>166</v>
      </c>
      <c r="E131" s="311">
        <v>15254</v>
      </c>
      <c r="F131" s="15">
        <v>6</v>
      </c>
      <c r="G131" s="3">
        <v>12</v>
      </c>
      <c r="H131" s="3">
        <v>36</v>
      </c>
      <c r="I131" s="3">
        <v>30</v>
      </c>
      <c r="J131" s="3">
        <v>1</v>
      </c>
      <c r="K131" s="3">
        <v>200</v>
      </c>
      <c r="L131" s="103">
        <f t="shared" si="1"/>
        <v>200</v>
      </c>
      <c r="M131" s="108" t="s">
        <v>65</v>
      </c>
      <c r="N131" s="5" t="s">
        <v>23</v>
      </c>
      <c r="O131" s="113" t="s">
        <v>23</v>
      </c>
    </row>
    <row r="132" spans="1:16" s="29" customFormat="1" ht="15.75" customHeight="1" x14ac:dyDescent="0.3">
      <c r="A132" s="199">
        <v>119</v>
      </c>
      <c r="B132" s="39" t="s">
        <v>18</v>
      </c>
      <c r="C132" s="2" t="s">
        <v>150</v>
      </c>
      <c r="D132" s="4" t="s">
        <v>167</v>
      </c>
      <c r="E132" s="311">
        <v>13431</v>
      </c>
      <c r="F132" s="15">
        <v>7</v>
      </c>
      <c r="G132" s="3">
        <v>12</v>
      </c>
      <c r="H132" s="3">
        <v>36</v>
      </c>
      <c r="I132" s="3">
        <v>30</v>
      </c>
      <c r="J132" s="3">
        <v>1</v>
      </c>
      <c r="K132" s="3">
        <v>200</v>
      </c>
      <c r="L132" s="3">
        <f t="shared" si="1"/>
        <v>200</v>
      </c>
      <c r="M132" s="108" t="s">
        <v>65</v>
      </c>
      <c r="N132" s="5" t="s">
        <v>23</v>
      </c>
      <c r="O132" s="113" t="s">
        <v>23</v>
      </c>
    </row>
    <row r="133" spans="1:16" s="29" customFormat="1" ht="15.75" customHeight="1" x14ac:dyDescent="0.3">
      <c r="A133" s="199">
        <v>120</v>
      </c>
      <c r="B133" s="39" t="s">
        <v>18</v>
      </c>
      <c r="C133" s="2" t="s">
        <v>150</v>
      </c>
      <c r="D133" s="4" t="s">
        <v>168</v>
      </c>
      <c r="E133" s="311">
        <v>8796</v>
      </c>
      <c r="F133" s="15">
        <v>5</v>
      </c>
      <c r="G133" s="3">
        <v>12</v>
      </c>
      <c r="H133" s="3">
        <v>36</v>
      </c>
      <c r="I133" s="3">
        <v>30</v>
      </c>
      <c r="J133" s="3">
        <v>1</v>
      </c>
      <c r="K133" s="3">
        <v>200</v>
      </c>
      <c r="L133" s="3">
        <f t="shared" si="1"/>
        <v>200</v>
      </c>
      <c r="M133" s="108" t="s">
        <v>26</v>
      </c>
      <c r="N133" s="2" t="s">
        <v>68</v>
      </c>
      <c r="O133" s="113" t="s">
        <v>169</v>
      </c>
    </row>
    <row r="134" spans="1:16" s="29" customFormat="1" ht="15.75" customHeight="1" x14ac:dyDescent="0.3">
      <c r="A134" s="199">
        <v>121</v>
      </c>
      <c r="B134" s="39" t="s">
        <v>18</v>
      </c>
      <c r="C134" s="2" t="s">
        <v>150</v>
      </c>
      <c r="D134" s="4" t="s">
        <v>170</v>
      </c>
      <c r="E134" s="311">
        <v>29278</v>
      </c>
      <c r="F134" s="15">
        <v>11</v>
      </c>
      <c r="G134" s="3">
        <v>12</v>
      </c>
      <c r="H134" s="3">
        <v>36</v>
      </c>
      <c r="I134" s="3">
        <v>30</v>
      </c>
      <c r="J134" s="3">
        <v>1</v>
      </c>
      <c r="K134" s="3">
        <v>400</v>
      </c>
      <c r="L134" s="3">
        <f t="shared" si="1"/>
        <v>400</v>
      </c>
      <c r="M134" s="108" t="s">
        <v>63</v>
      </c>
      <c r="N134" s="5" t="s">
        <v>23</v>
      </c>
      <c r="O134" s="113" t="s">
        <v>23</v>
      </c>
    </row>
    <row r="135" spans="1:16" s="29" customFormat="1" ht="15.75" customHeight="1" x14ac:dyDescent="0.3">
      <c r="A135" s="199">
        <v>122</v>
      </c>
      <c r="B135" s="39" t="s">
        <v>18</v>
      </c>
      <c r="C135" s="2" t="s">
        <v>150</v>
      </c>
      <c r="D135" s="4" t="s">
        <v>171</v>
      </c>
      <c r="E135" s="311">
        <v>16441</v>
      </c>
      <c r="F135" s="15">
        <v>6</v>
      </c>
      <c r="G135" s="3">
        <v>12</v>
      </c>
      <c r="H135" s="3">
        <v>36</v>
      </c>
      <c r="I135" s="3">
        <v>30</v>
      </c>
      <c r="J135" s="3">
        <v>1</v>
      </c>
      <c r="K135" s="3">
        <v>400</v>
      </c>
      <c r="L135" s="3">
        <f t="shared" si="1"/>
        <v>400</v>
      </c>
      <c r="M135" s="108" t="s">
        <v>65</v>
      </c>
      <c r="N135" s="5" t="s">
        <v>23</v>
      </c>
      <c r="O135" s="113" t="s">
        <v>23</v>
      </c>
    </row>
    <row r="136" spans="1:16" s="29" customFormat="1" ht="15.75" customHeight="1" x14ac:dyDescent="0.3">
      <c r="A136" s="199">
        <v>123</v>
      </c>
      <c r="B136" s="39" t="s">
        <v>18</v>
      </c>
      <c r="C136" s="2" t="s">
        <v>150</v>
      </c>
      <c r="D136" s="2" t="s">
        <v>172</v>
      </c>
      <c r="E136" s="311">
        <v>18575</v>
      </c>
      <c r="F136" s="15">
        <v>6</v>
      </c>
      <c r="G136" s="3">
        <v>12</v>
      </c>
      <c r="H136" s="3">
        <v>36</v>
      </c>
      <c r="I136" s="3">
        <v>30</v>
      </c>
      <c r="J136" s="3">
        <v>1</v>
      </c>
      <c r="K136" s="3">
        <v>400</v>
      </c>
      <c r="L136" s="3">
        <f t="shared" si="1"/>
        <v>400</v>
      </c>
      <c r="M136" s="108" t="s">
        <v>38</v>
      </c>
      <c r="N136" s="2" t="s">
        <v>78</v>
      </c>
      <c r="O136" s="113" t="s">
        <v>23</v>
      </c>
    </row>
    <row r="137" spans="1:16" s="29" customFormat="1" ht="15.75" customHeight="1" x14ac:dyDescent="0.3">
      <c r="A137" s="199">
        <v>124</v>
      </c>
      <c r="B137" s="39" t="s">
        <v>18</v>
      </c>
      <c r="C137" s="2" t="s">
        <v>150</v>
      </c>
      <c r="D137" s="2" t="s">
        <v>173</v>
      </c>
      <c r="E137" s="311">
        <v>7450</v>
      </c>
      <c r="F137" s="15"/>
      <c r="G137" s="3">
        <v>12</v>
      </c>
      <c r="H137" s="3">
        <v>36</v>
      </c>
      <c r="I137" s="3">
        <v>30</v>
      </c>
      <c r="J137" s="3">
        <v>1</v>
      </c>
      <c r="K137" s="3">
        <v>200</v>
      </c>
      <c r="L137" s="3">
        <f t="shared" si="1"/>
        <v>200</v>
      </c>
      <c r="M137" s="108" t="s">
        <v>21</v>
      </c>
      <c r="N137" s="2" t="s">
        <v>32</v>
      </c>
      <c r="O137" s="113" t="s">
        <v>23</v>
      </c>
    </row>
    <row r="138" spans="1:16" s="29" customFormat="1" ht="15.75" customHeight="1" x14ac:dyDescent="0.3">
      <c r="A138" s="199">
        <v>125</v>
      </c>
      <c r="B138" s="39" t="s">
        <v>18</v>
      </c>
      <c r="C138" s="2" t="s">
        <v>150</v>
      </c>
      <c r="D138" s="4" t="s">
        <v>174</v>
      </c>
      <c r="E138" s="311">
        <v>14853</v>
      </c>
      <c r="F138" s="15">
        <v>2</v>
      </c>
      <c r="G138" s="3">
        <v>12</v>
      </c>
      <c r="H138" s="3">
        <v>36</v>
      </c>
      <c r="I138" s="3">
        <v>30</v>
      </c>
      <c r="J138" s="3">
        <v>1</v>
      </c>
      <c r="K138" s="3">
        <v>200</v>
      </c>
      <c r="L138" s="3">
        <f t="shared" si="1"/>
        <v>200</v>
      </c>
      <c r="M138" s="108" t="s">
        <v>21</v>
      </c>
      <c r="N138" s="2" t="s">
        <v>32</v>
      </c>
      <c r="O138" s="113" t="s">
        <v>175</v>
      </c>
    </row>
    <row r="139" spans="1:16" s="29" customFormat="1" ht="15.75" customHeight="1" x14ac:dyDescent="0.3">
      <c r="A139" s="199">
        <v>126</v>
      </c>
      <c r="B139" s="39" t="s">
        <v>18</v>
      </c>
      <c r="C139" s="2" t="s">
        <v>150</v>
      </c>
      <c r="D139" s="4" t="s">
        <v>176</v>
      </c>
      <c r="E139" s="311">
        <v>11050</v>
      </c>
      <c r="F139" s="15">
        <v>5</v>
      </c>
      <c r="G139" s="3">
        <v>12</v>
      </c>
      <c r="H139" s="3">
        <v>36</v>
      </c>
      <c r="I139" s="3">
        <v>30</v>
      </c>
      <c r="J139" s="3">
        <v>1</v>
      </c>
      <c r="K139" s="3">
        <v>200</v>
      </c>
      <c r="L139" s="3">
        <f t="shared" si="1"/>
        <v>200</v>
      </c>
      <c r="M139" s="108" t="s">
        <v>65</v>
      </c>
      <c r="N139" s="5" t="s">
        <v>23</v>
      </c>
      <c r="O139" s="113" t="s">
        <v>23</v>
      </c>
    </row>
    <row r="140" spans="1:16" s="29" customFormat="1" ht="15.75" customHeight="1" x14ac:dyDescent="0.3">
      <c r="A140" s="199">
        <v>127</v>
      </c>
      <c r="B140" s="39" t="s">
        <v>18</v>
      </c>
      <c r="C140" s="2" t="s">
        <v>150</v>
      </c>
      <c r="D140" s="4" t="s">
        <v>177</v>
      </c>
      <c r="E140" s="311">
        <v>6590</v>
      </c>
      <c r="F140" s="15"/>
      <c r="G140" s="3">
        <v>12</v>
      </c>
      <c r="H140" s="3">
        <v>36</v>
      </c>
      <c r="I140" s="3">
        <v>30</v>
      </c>
      <c r="J140" s="3">
        <v>1</v>
      </c>
      <c r="K140" s="3">
        <v>200</v>
      </c>
      <c r="L140" s="3">
        <f t="shared" si="1"/>
        <v>200</v>
      </c>
      <c r="M140" s="108" t="s">
        <v>65</v>
      </c>
      <c r="N140" s="5" t="s">
        <v>23</v>
      </c>
      <c r="O140" s="113" t="s">
        <v>23</v>
      </c>
    </row>
    <row r="141" spans="1:16" s="29" customFormat="1" ht="15.75" customHeight="1" x14ac:dyDescent="0.3">
      <c r="A141" s="199">
        <v>128</v>
      </c>
      <c r="B141" s="39" t="s">
        <v>18</v>
      </c>
      <c r="C141" s="2" t="s">
        <v>150</v>
      </c>
      <c r="D141" s="4" t="s">
        <v>178</v>
      </c>
      <c r="E141" s="311">
        <v>10669</v>
      </c>
      <c r="F141" s="15">
        <v>5</v>
      </c>
      <c r="G141" s="3">
        <v>12</v>
      </c>
      <c r="H141" s="3">
        <v>36</v>
      </c>
      <c r="I141" s="3">
        <v>30</v>
      </c>
      <c r="J141" s="3">
        <v>1</v>
      </c>
      <c r="K141" s="3">
        <v>200</v>
      </c>
      <c r="L141" s="3">
        <f t="shared" si="1"/>
        <v>200</v>
      </c>
      <c r="M141" s="108" t="s">
        <v>41</v>
      </c>
      <c r="N141" s="5" t="s">
        <v>23</v>
      </c>
      <c r="O141" s="113" t="s">
        <v>23</v>
      </c>
    </row>
    <row r="142" spans="1:16" s="29" customFormat="1" ht="15.75" customHeight="1" x14ac:dyDescent="0.3">
      <c r="A142" s="199">
        <v>129</v>
      </c>
      <c r="B142" s="39" t="s">
        <v>18</v>
      </c>
      <c r="C142" s="2" t="s">
        <v>150</v>
      </c>
      <c r="D142" s="4" t="s">
        <v>179</v>
      </c>
      <c r="E142" s="311">
        <v>11498</v>
      </c>
      <c r="F142" s="15"/>
      <c r="G142" s="3">
        <v>12</v>
      </c>
      <c r="H142" s="3">
        <v>36</v>
      </c>
      <c r="I142" s="3">
        <v>30</v>
      </c>
      <c r="J142" s="3">
        <v>1</v>
      </c>
      <c r="K142" s="3">
        <v>200</v>
      </c>
      <c r="L142" s="3">
        <f t="shared" si="1"/>
        <v>200</v>
      </c>
      <c r="M142" s="108" t="s">
        <v>21</v>
      </c>
      <c r="N142" s="2" t="s">
        <v>57</v>
      </c>
      <c r="O142" s="113" t="s">
        <v>23</v>
      </c>
    </row>
    <row r="143" spans="1:16" s="29" customFormat="1" ht="15.75" customHeight="1" x14ac:dyDescent="0.3">
      <c r="A143" s="199">
        <v>130</v>
      </c>
      <c r="B143" s="39" t="s">
        <v>18</v>
      </c>
      <c r="C143" s="2" t="s">
        <v>150</v>
      </c>
      <c r="D143" s="4" t="s">
        <v>180</v>
      </c>
      <c r="E143" s="311">
        <v>6263</v>
      </c>
      <c r="F143" s="15"/>
      <c r="G143" s="3">
        <v>12</v>
      </c>
      <c r="H143" s="3">
        <v>36</v>
      </c>
      <c r="I143" s="3">
        <v>30</v>
      </c>
      <c r="J143" s="3">
        <v>1</v>
      </c>
      <c r="K143" s="3">
        <v>200</v>
      </c>
      <c r="L143" s="103">
        <f t="shared" si="1"/>
        <v>200</v>
      </c>
      <c r="M143" s="108" t="s">
        <v>63</v>
      </c>
      <c r="N143" s="5" t="s">
        <v>23</v>
      </c>
      <c r="O143" s="113" t="s">
        <v>23</v>
      </c>
    </row>
    <row r="144" spans="1:16" s="167" customFormat="1" ht="15.75" customHeight="1" x14ac:dyDescent="0.3">
      <c r="A144" s="199">
        <v>131</v>
      </c>
      <c r="B144" s="213" t="s">
        <v>18</v>
      </c>
      <c r="C144" s="218" t="s">
        <v>150</v>
      </c>
      <c r="D144" s="219" t="s">
        <v>181</v>
      </c>
      <c r="E144" s="311">
        <v>7067</v>
      </c>
      <c r="F144" s="250"/>
      <c r="G144" s="282">
        <v>12</v>
      </c>
      <c r="H144" s="282">
        <v>36</v>
      </c>
      <c r="I144" s="282">
        <v>30</v>
      </c>
      <c r="J144" s="282">
        <v>1</v>
      </c>
      <c r="K144" s="282">
        <v>200</v>
      </c>
      <c r="L144" s="282">
        <f t="shared" si="1"/>
        <v>200</v>
      </c>
      <c r="M144" s="108" t="s">
        <v>38</v>
      </c>
      <c r="N144" s="218" t="s">
        <v>78</v>
      </c>
      <c r="O144" s="176" t="s">
        <v>23</v>
      </c>
      <c r="P144" s="182"/>
    </row>
    <row r="145" spans="1:16" s="29" customFormat="1" ht="15.75" customHeight="1" x14ac:dyDescent="0.3">
      <c r="A145" s="199">
        <v>132</v>
      </c>
      <c r="B145" s="213" t="s">
        <v>18</v>
      </c>
      <c r="C145" s="218" t="s">
        <v>150</v>
      </c>
      <c r="D145" s="219" t="s">
        <v>182</v>
      </c>
      <c r="E145" s="311">
        <v>16536</v>
      </c>
      <c r="F145" s="250">
        <v>7</v>
      </c>
      <c r="G145" s="279">
        <v>12</v>
      </c>
      <c r="H145" s="279">
        <v>36</v>
      </c>
      <c r="I145" s="279">
        <v>30</v>
      </c>
      <c r="J145" s="279">
        <v>1</v>
      </c>
      <c r="K145" s="279">
        <v>200</v>
      </c>
      <c r="L145" s="279">
        <f t="shared" si="1"/>
        <v>200</v>
      </c>
      <c r="M145" s="108" t="s">
        <v>50</v>
      </c>
      <c r="N145" s="220" t="s">
        <v>23</v>
      </c>
      <c r="O145" s="176" t="s">
        <v>23</v>
      </c>
      <c r="P145" s="179"/>
    </row>
    <row r="146" spans="1:16" s="29" customFormat="1" ht="15.75" customHeight="1" x14ac:dyDescent="0.3">
      <c r="A146" s="199">
        <v>133</v>
      </c>
      <c r="B146" s="213" t="s">
        <v>18</v>
      </c>
      <c r="C146" s="218" t="s">
        <v>150</v>
      </c>
      <c r="D146" s="219" t="s">
        <v>183</v>
      </c>
      <c r="E146" s="311">
        <v>8586</v>
      </c>
      <c r="F146" s="250"/>
      <c r="G146" s="269">
        <v>12</v>
      </c>
      <c r="H146" s="269">
        <v>36</v>
      </c>
      <c r="I146" s="269">
        <v>30</v>
      </c>
      <c r="J146" s="269">
        <v>1</v>
      </c>
      <c r="K146" s="269">
        <v>200</v>
      </c>
      <c r="L146" s="269">
        <f t="shared" si="1"/>
        <v>200</v>
      </c>
      <c r="M146" s="108" t="s">
        <v>41</v>
      </c>
      <c r="N146" s="220" t="s">
        <v>23</v>
      </c>
      <c r="O146" s="176" t="s">
        <v>23</v>
      </c>
      <c r="P146" s="179"/>
    </row>
    <row r="147" spans="1:16" s="29" customFormat="1" ht="15.75" customHeight="1" x14ac:dyDescent="0.3">
      <c r="A147" s="199">
        <v>134</v>
      </c>
      <c r="B147" s="39" t="s">
        <v>18</v>
      </c>
      <c r="C147" s="2" t="s">
        <v>150</v>
      </c>
      <c r="D147" s="4" t="s">
        <v>184</v>
      </c>
      <c r="E147" s="311">
        <v>7843</v>
      </c>
      <c r="F147" s="15"/>
      <c r="G147" s="3">
        <v>12</v>
      </c>
      <c r="H147" s="3">
        <v>36</v>
      </c>
      <c r="I147" s="3">
        <v>30</v>
      </c>
      <c r="J147" s="3">
        <v>1</v>
      </c>
      <c r="K147" s="3">
        <v>200</v>
      </c>
      <c r="L147" s="3">
        <f t="shared" si="1"/>
        <v>200</v>
      </c>
      <c r="M147" s="108" t="s">
        <v>50</v>
      </c>
      <c r="N147" s="5" t="s">
        <v>23</v>
      </c>
      <c r="O147" s="113" t="s">
        <v>23</v>
      </c>
    </row>
    <row r="148" spans="1:16" s="167" customFormat="1" ht="15.75" customHeight="1" x14ac:dyDescent="0.3">
      <c r="A148" s="199">
        <v>135</v>
      </c>
      <c r="B148" s="213" t="s">
        <v>18</v>
      </c>
      <c r="C148" s="218" t="s">
        <v>150</v>
      </c>
      <c r="D148" s="219" t="s">
        <v>185</v>
      </c>
      <c r="E148" s="311">
        <v>17517</v>
      </c>
      <c r="F148" s="250">
        <v>8</v>
      </c>
      <c r="G148" s="278">
        <v>12</v>
      </c>
      <c r="H148" s="278">
        <v>36</v>
      </c>
      <c r="I148" s="278">
        <v>30</v>
      </c>
      <c r="J148" s="278">
        <v>1</v>
      </c>
      <c r="K148" s="278">
        <v>400</v>
      </c>
      <c r="L148" s="278">
        <f t="shared" si="1"/>
        <v>400</v>
      </c>
      <c r="M148" s="108" t="s">
        <v>50</v>
      </c>
      <c r="N148" s="220" t="s">
        <v>23</v>
      </c>
      <c r="O148" s="176" t="s">
        <v>186</v>
      </c>
      <c r="P148" s="182"/>
    </row>
    <row r="149" spans="1:16" s="29" customFormat="1" ht="15.75" customHeight="1" x14ac:dyDescent="0.3">
      <c r="A149" s="199">
        <v>136</v>
      </c>
      <c r="B149" s="39" t="s">
        <v>18</v>
      </c>
      <c r="C149" s="2" t="s">
        <v>150</v>
      </c>
      <c r="D149" s="4" t="s">
        <v>187</v>
      </c>
      <c r="E149" s="311">
        <v>12598</v>
      </c>
      <c r="F149" s="15"/>
      <c r="G149" s="3">
        <v>12</v>
      </c>
      <c r="H149" s="3">
        <v>36</v>
      </c>
      <c r="I149" s="3">
        <v>30</v>
      </c>
      <c r="J149" s="3">
        <v>1</v>
      </c>
      <c r="K149" s="3">
        <v>200</v>
      </c>
      <c r="L149" s="3">
        <f t="shared" si="1"/>
        <v>200</v>
      </c>
      <c r="M149" s="108" t="s">
        <v>26</v>
      </c>
      <c r="N149" s="5" t="s">
        <v>23</v>
      </c>
      <c r="O149" s="113" t="s">
        <v>23</v>
      </c>
    </row>
    <row r="150" spans="1:16" s="29" customFormat="1" ht="15.75" customHeight="1" x14ac:dyDescent="0.3">
      <c r="A150" s="199">
        <v>137</v>
      </c>
      <c r="B150" s="39" t="s">
        <v>18</v>
      </c>
      <c r="C150" s="2" t="s">
        <v>150</v>
      </c>
      <c r="D150" s="4" t="s">
        <v>188</v>
      </c>
      <c r="E150" s="311">
        <v>16536</v>
      </c>
      <c r="F150" s="15">
        <v>9</v>
      </c>
      <c r="G150" s="3">
        <v>12</v>
      </c>
      <c r="H150" s="3">
        <v>36</v>
      </c>
      <c r="I150" s="3">
        <v>30</v>
      </c>
      <c r="J150" s="3">
        <v>1</v>
      </c>
      <c r="K150" s="3">
        <v>200</v>
      </c>
      <c r="L150" s="3">
        <f t="shared" si="1"/>
        <v>200</v>
      </c>
      <c r="M150" s="108" t="s">
        <v>26</v>
      </c>
      <c r="N150" s="5" t="s">
        <v>23</v>
      </c>
      <c r="O150" s="113" t="s">
        <v>23</v>
      </c>
    </row>
    <row r="151" spans="1:16" s="29" customFormat="1" ht="15.75" customHeight="1" x14ac:dyDescent="0.3">
      <c r="A151" s="199">
        <v>138</v>
      </c>
      <c r="B151" s="39" t="s">
        <v>18</v>
      </c>
      <c r="C151" s="2" t="s">
        <v>150</v>
      </c>
      <c r="D151" s="4" t="s">
        <v>189</v>
      </c>
      <c r="E151" s="311">
        <v>7430</v>
      </c>
      <c r="F151" s="15">
        <v>6</v>
      </c>
      <c r="G151" s="3">
        <v>12</v>
      </c>
      <c r="H151" s="3">
        <v>36</v>
      </c>
      <c r="I151" s="3">
        <v>30</v>
      </c>
      <c r="J151" s="3">
        <v>1</v>
      </c>
      <c r="K151" s="3">
        <v>200</v>
      </c>
      <c r="L151" s="3">
        <f t="shared" si="1"/>
        <v>200</v>
      </c>
      <c r="M151" s="108" t="s">
        <v>38</v>
      </c>
      <c r="N151" s="5" t="s">
        <v>23</v>
      </c>
      <c r="O151" s="113" t="s">
        <v>23</v>
      </c>
    </row>
    <row r="152" spans="1:16" s="29" customFormat="1" ht="15.75" customHeight="1" x14ac:dyDescent="0.3">
      <c r="A152" s="199">
        <v>139</v>
      </c>
      <c r="B152" s="39" t="s">
        <v>18</v>
      </c>
      <c r="C152" s="2" t="s">
        <v>150</v>
      </c>
      <c r="D152" s="4" t="s">
        <v>190</v>
      </c>
      <c r="E152" s="311">
        <v>12058</v>
      </c>
      <c r="F152" s="15">
        <v>7</v>
      </c>
      <c r="G152" s="3">
        <v>12</v>
      </c>
      <c r="H152" s="3">
        <v>36</v>
      </c>
      <c r="I152" s="3">
        <v>30</v>
      </c>
      <c r="J152" s="3">
        <v>1</v>
      </c>
      <c r="K152" s="3">
        <v>200</v>
      </c>
      <c r="L152" s="3">
        <f t="shared" si="1"/>
        <v>200</v>
      </c>
      <c r="M152" s="108" t="s">
        <v>65</v>
      </c>
      <c r="N152" s="5" t="s">
        <v>23</v>
      </c>
      <c r="O152" s="113" t="s">
        <v>23</v>
      </c>
    </row>
    <row r="153" spans="1:16" s="29" customFormat="1" ht="15.75" customHeight="1" x14ac:dyDescent="0.3">
      <c r="A153" s="199">
        <v>140</v>
      </c>
      <c r="B153" s="39" t="s">
        <v>18</v>
      </c>
      <c r="C153" s="2" t="s">
        <v>150</v>
      </c>
      <c r="D153" s="4" t="s">
        <v>191</v>
      </c>
      <c r="E153" s="311">
        <v>6912</v>
      </c>
      <c r="F153" s="15"/>
      <c r="G153" s="3">
        <v>12</v>
      </c>
      <c r="H153" s="3">
        <v>36</v>
      </c>
      <c r="I153" s="3">
        <v>30</v>
      </c>
      <c r="J153" s="3">
        <v>1</v>
      </c>
      <c r="K153" s="3">
        <v>200</v>
      </c>
      <c r="L153" s="3">
        <f t="shared" si="1"/>
        <v>200</v>
      </c>
      <c r="M153" s="108" t="s">
        <v>21</v>
      </c>
      <c r="N153" s="2" t="s">
        <v>32</v>
      </c>
      <c r="O153" s="113" t="s">
        <v>23</v>
      </c>
    </row>
    <row r="154" spans="1:16" s="29" customFormat="1" ht="15.75" customHeight="1" x14ac:dyDescent="0.3">
      <c r="A154" s="199">
        <v>141</v>
      </c>
      <c r="B154" s="39" t="s">
        <v>18</v>
      </c>
      <c r="C154" s="2" t="s">
        <v>150</v>
      </c>
      <c r="D154" s="4" t="s">
        <v>590</v>
      </c>
      <c r="E154" s="311">
        <v>8796</v>
      </c>
      <c r="F154" s="15"/>
      <c r="G154" s="3">
        <v>12</v>
      </c>
      <c r="H154" s="3">
        <v>36</v>
      </c>
      <c r="I154" s="3">
        <v>30</v>
      </c>
      <c r="J154" s="3">
        <v>1</v>
      </c>
      <c r="K154" s="3">
        <v>200</v>
      </c>
      <c r="L154" s="3">
        <f t="shared" si="1"/>
        <v>200</v>
      </c>
      <c r="M154" s="108" t="s">
        <v>26</v>
      </c>
      <c r="N154" s="2" t="s">
        <v>23</v>
      </c>
      <c r="O154" s="113" t="s">
        <v>23</v>
      </c>
    </row>
    <row r="155" spans="1:16" s="29" customFormat="1" ht="15.75" customHeight="1" x14ac:dyDescent="0.3">
      <c r="A155" s="199">
        <v>142</v>
      </c>
      <c r="B155" s="39" t="s">
        <v>18</v>
      </c>
      <c r="C155" s="2" t="s">
        <v>150</v>
      </c>
      <c r="D155" s="4" t="s">
        <v>192</v>
      </c>
      <c r="E155" s="311">
        <v>14536</v>
      </c>
      <c r="F155" s="15">
        <v>4</v>
      </c>
      <c r="G155" s="3">
        <v>12</v>
      </c>
      <c r="H155" s="3">
        <v>36</v>
      </c>
      <c r="I155" s="3">
        <v>30</v>
      </c>
      <c r="J155" s="3">
        <v>1</v>
      </c>
      <c r="K155" s="3">
        <v>200</v>
      </c>
      <c r="L155" s="3">
        <f t="shared" si="1"/>
        <v>200</v>
      </c>
      <c r="M155" s="108" t="s">
        <v>26</v>
      </c>
      <c r="N155" s="5" t="s">
        <v>23</v>
      </c>
      <c r="O155" s="113" t="s">
        <v>23</v>
      </c>
    </row>
    <row r="156" spans="1:16" s="167" customFormat="1" ht="15.75" customHeight="1" x14ac:dyDescent="0.3">
      <c r="A156" s="199">
        <v>143</v>
      </c>
      <c r="B156" s="213" t="s">
        <v>18</v>
      </c>
      <c r="C156" s="218" t="s">
        <v>150</v>
      </c>
      <c r="D156" s="219" t="s">
        <v>193</v>
      </c>
      <c r="E156" s="311">
        <v>10357</v>
      </c>
      <c r="F156" s="250"/>
      <c r="G156" s="286">
        <v>12</v>
      </c>
      <c r="H156" s="286">
        <v>36</v>
      </c>
      <c r="I156" s="286">
        <v>30</v>
      </c>
      <c r="J156" s="286">
        <v>1</v>
      </c>
      <c r="K156" s="286">
        <v>200</v>
      </c>
      <c r="L156" s="103">
        <f t="shared" si="1"/>
        <v>200</v>
      </c>
      <c r="M156" s="108" t="s">
        <v>65</v>
      </c>
      <c r="N156" s="220" t="s">
        <v>23</v>
      </c>
      <c r="O156" s="176" t="s">
        <v>23</v>
      </c>
      <c r="P156" s="182"/>
    </row>
    <row r="157" spans="1:16" s="29" customFormat="1" ht="15.75" customHeight="1" x14ac:dyDescent="0.3">
      <c r="A157" s="199">
        <v>144</v>
      </c>
      <c r="B157" s="39" t="s">
        <v>18</v>
      </c>
      <c r="C157" s="2" t="s">
        <v>150</v>
      </c>
      <c r="D157" s="4" t="s">
        <v>194</v>
      </c>
      <c r="E157" s="311">
        <v>9159</v>
      </c>
      <c r="F157" s="15">
        <v>5</v>
      </c>
      <c r="G157" s="3">
        <v>12</v>
      </c>
      <c r="H157" s="3">
        <v>36</v>
      </c>
      <c r="I157" s="3">
        <v>30</v>
      </c>
      <c r="J157" s="3">
        <v>1</v>
      </c>
      <c r="K157" s="3">
        <v>200</v>
      </c>
      <c r="L157" s="3">
        <f t="shared" si="1"/>
        <v>200</v>
      </c>
      <c r="M157" s="108" t="s">
        <v>21</v>
      </c>
      <c r="N157" s="2" t="s">
        <v>57</v>
      </c>
      <c r="O157" s="113" t="s">
        <v>23</v>
      </c>
    </row>
    <row r="158" spans="1:16" s="29" customFormat="1" ht="15.75" customHeight="1" x14ac:dyDescent="0.3">
      <c r="A158" s="199">
        <v>145</v>
      </c>
      <c r="B158" s="39" t="s">
        <v>18</v>
      </c>
      <c r="C158" s="2" t="s">
        <v>150</v>
      </c>
      <c r="D158" s="4" t="s">
        <v>195</v>
      </c>
      <c r="E158" s="311">
        <v>17519</v>
      </c>
      <c r="F158" s="15">
        <v>2</v>
      </c>
      <c r="G158" s="3">
        <v>12</v>
      </c>
      <c r="H158" s="3">
        <v>36</v>
      </c>
      <c r="I158" s="3">
        <v>30</v>
      </c>
      <c r="J158" s="3">
        <v>1</v>
      </c>
      <c r="K158" s="3">
        <v>400</v>
      </c>
      <c r="L158" s="3">
        <f t="shared" si="1"/>
        <v>400</v>
      </c>
      <c r="M158" s="108" t="s">
        <v>63</v>
      </c>
      <c r="N158" s="5" t="s">
        <v>23</v>
      </c>
      <c r="O158" s="113" t="s">
        <v>23</v>
      </c>
    </row>
    <row r="159" spans="1:16" s="29" customFormat="1" ht="15.75" customHeight="1" x14ac:dyDescent="0.3">
      <c r="A159" s="199">
        <v>146</v>
      </c>
      <c r="B159" s="39" t="s">
        <v>18</v>
      </c>
      <c r="C159" s="2" t="s">
        <v>150</v>
      </c>
      <c r="D159" s="4" t="s">
        <v>196</v>
      </c>
      <c r="E159" s="311">
        <v>8521</v>
      </c>
      <c r="F159" s="15">
        <v>6</v>
      </c>
      <c r="G159" s="3">
        <v>12</v>
      </c>
      <c r="H159" s="3">
        <v>36</v>
      </c>
      <c r="I159" s="3">
        <v>30</v>
      </c>
      <c r="J159" s="3">
        <v>1</v>
      </c>
      <c r="K159" s="3">
        <v>200</v>
      </c>
      <c r="L159" s="3">
        <f t="shared" si="1"/>
        <v>200</v>
      </c>
      <c r="M159" s="108" t="s">
        <v>21</v>
      </c>
      <c r="N159" s="2" t="s">
        <v>57</v>
      </c>
      <c r="O159" s="113" t="s">
        <v>23</v>
      </c>
    </row>
    <row r="160" spans="1:16" s="29" customFormat="1" ht="15.75" customHeight="1" x14ac:dyDescent="0.3">
      <c r="A160" s="199">
        <v>147</v>
      </c>
      <c r="B160" s="39" t="s">
        <v>18</v>
      </c>
      <c r="C160" s="2" t="s">
        <v>150</v>
      </c>
      <c r="D160" s="4" t="s">
        <v>197</v>
      </c>
      <c r="E160" s="311">
        <v>12922</v>
      </c>
      <c r="F160" s="15"/>
      <c r="G160" s="3">
        <v>12</v>
      </c>
      <c r="H160" s="3">
        <v>36</v>
      </c>
      <c r="I160" s="3">
        <v>30</v>
      </c>
      <c r="J160" s="3">
        <v>1</v>
      </c>
      <c r="K160" s="3">
        <v>200</v>
      </c>
      <c r="L160" s="3">
        <f t="shared" si="1"/>
        <v>200</v>
      </c>
      <c r="M160" s="108" t="s">
        <v>63</v>
      </c>
      <c r="N160" s="5" t="s">
        <v>23</v>
      </c>
      <c r="O160" s="113" t="s">
        <v>23</v>
      </c>
    </row>
    <row r="161" spans="1:16" s="29" customFormat="1" ht="15.75" customHeight="1" x14ac:dyDescent="0.3">
      <c r="A161" s="199">
        <v>148</v>
      </c>
      <c r="B161" s="39" t="s">
        <v>18</v>
      </c>
      <c r="C161" s="2" t="s">
        <v>150</v>
      </c>
      <c r="D161" s="4" t="s">
        <v>205</v>
      </c>
      <c r="E161" s="311">
        <v>5823</v>
      </c>
      <c r="F161" s="15"/>
      <c r="G161" s="3">
        <v>12</v>
      </c>
      <c r="H161" s="3">
        <v>36</v>
      </c>
      <c r="I161" s="3">
        <v>30</v>
      </c>
      <c r="J161" s="3">
        <v>1</v>
      </c>
      <c r="K161" s="3">
        <v>200</v>
      </c>
      <c r="L161" s="3">
        <f t="shared" si="1"/>
        <v>200</v>
      </c>
      <c r="M161" s="108" t="s">
        <v>65</v>
      </c>
      <c r="N161" s="5" t="s">
        <v>23</v>
      </c>
      <c r="O161" s="113" t="s">
        <v>23</v>
      </c>
    </row>
    <row r="162" spans="1:16" s="29" customFormat="1" ht="15.75" customHeight="1" x14ac:dyDescent="0.3">
      <c r="A162" s="199">
        <v>149</v>
      </c>
      <c r="B162" s="39" t="s">
        <v>18</v>
      </c>
      <c r="C162" s="2" t="s">
        <v>150</v>
      </c>
      <c r="D162" s="4" t="s">
        <v>198</v>
      </c>
      <c r="E162" s="311">
        <v>5411</v>
      </c>
      <c r="F162" s="15"/>
      <c r="G162" s="3">
        <v>12</v>
      </c>
      <c r="H162" s="3">
        <v>36</v>
      </c>
      <c r="I162" s="3">
        <v>30</v>
      </c>
      <c r="J162" s="3">
        <v>1</v>
      </c>
      <c r="K162" s="3">
        <v>200</v>
      </c>
      <c r="L162" s="3">
        <f t="shared" si="1"/>
        <v>200</v>
      </c>
      <c r="M162" s="108" t="s">
        <v>21</v>
      </c>
      <c r="N162" s="2" t="s">
        <v>57</v>
      </c>
      <c r="O162" s="113" t="s">
        <v>23</v>
      </c>
    </row>
    <row r="163" spans="1:16" s="29" customFormat="1" ht="15.75" customHeight="1" x14ac:dyDescent="0.3">
      <c r="A163" s="199">
        <v>150</v>
      </c>
      <c r="B163" s="39" t="s">
        <v>18</v>
      </c>
      <c r="C163" s="2" t="s">
        <v>150</v>
      </c>
      <c r="D163" s="4" t="s">
        <v>199</v>
      </c>
      <c r="E163" s="311">
        <v>11589</v>
      </c>
      <c r="F163" s="15"/>
      <c r="G163" s="3">
        <v>12</v>
      </c>
      <c r="H163" s="3">
        <v>36</v>
      </c>
      <c r="I163" s="3">
        <v>30</v>
      </c>
      <c r="J163" s="3">
        <v>1</v>
      </c>
      <c r="K163" s="3">
        <v>200</v>
      </c>
      <c r="L163" s="3">
        <f t="shared" si="1"/>
        <v>200</v>
      </c>
      <c r="M163" s="108" t="s">
        <v>65</v>
      </c>
      <c r="N163" s="5" t="s">
        <v>23</v>
      </c>
      <c r="O163" s="113" t="s">
        <v>23</v>
      </c>
    </row>
    <row r="164" spans="1:16" s="167" customFormat="1" ht="15.75" customHeight="1" x14ac:dyDescent="0.3">
      <c r="A164" s="199">
        <v>151</v>
      </c>
      <c r="B164" s="213" t="s">
        <v>18</v>
      </c>
      <c r="C164" s="218" t="s">
        <v>150</v>
      </c>
      <c r="D164" s="219" t="s">
        <v>200</v>
      </c>
      <c r="E164" s="311">
        <v>8038</v>
      </c>
      <c r="F164" s="250"/>
      <c r="G164" s="282">
        <v>12</v>
      </c>
      <c r="H164" s="282">
        <v>36</v>
      </c>
      <c r="I164" s="282">
        <v>30</v>
      </c>
      <c r="J164" s="282">
        <v>1</v>
      </c>
      <c r="K164" s="282">
        <v>200</v>
      </c>
      <c r="L164" s="282">
        <f t="shared" si="1"/>
        <v>200</v>
      </c>
      <c r="M164" s="108" t="s">
        <v>38</v>
      </c>
      <c r="N164" s="218" t="s">
        <v>117</v>
      </c>
      <c r="O164" s="176" t="s">
        <v>23</v>
      </c>
      <c r="P164" s="182"/>
    </row>
    <row r="165" spans="1:16" s="29" customFormat="1" ht="15.75" customHeight="1" x14ac:dyDescent="0.3">
      <c r="A165" s="199">
        <v>152</v>
      </c>
      <c r="B165" s="39" t="s">
        <v>18</v>
      </c>
      <c r="C165" s="2" t="s">
        <v>150</v>
      </c>
      <c r="D165" s="4" t="s">
        <v>201</v>
      </c>
      <c r="E165" s="311">
        <v>11853</v>
      </c>
      <c r="F165" s="15"/>
      <c r="G165" s="3">
        <v>12</v>
      </c>
      <c r="H165" s="3">
        <v>36</v>
      </c>
      <c r="I165" s="3">
        <v>30</v>
      </c>
      <c r="J165" s="3">
        <v>1</v>
      </c>
      <c r="K165" s="3">
        <v>200</v>
      </c>
      <c r="L165" s="3">
        <f t="shared" si="1"/>
        <v>200</v>
      </c>
      <c r="M165" s="108" t="s">
        <v>26</v>
      </c>
      <c r="N165" s="2" t="s">
        <v>68</v>
      </c>
      <c r="O165" s="113" t="s">
        <v>23</v>
      </c>
    </row>
    <row r="166" spans="1:16" s="29" customFormat="1" ht="15.75" customHeight="1" x14ac:dyDescent="0.3">
      <c r="A166" s="199">
        <v>153</v>
      </c>
      <c r="B166" s="39" t="s">
        <v>18</v>
      </c>
      <c r="C166" s="2" t="s">
        <v>150</v>
      </c>
      <c r="D166" s="4" t="s">
        <v>202</v>
      </c>
      <c r="E166" s="311">
        <v>9172</v>
      </c>
      <c r="F166" s="15"/>
      <c r="G166" s="3">
        <v>12</v>
      </c>
      <c r="H166" s="3">
        <v>36</v>
      </c>
      <c r="I166" s="3">
        <v>30</v>
      </c>
      <c r="J166" s="3">
        <v>1</v>
      </c>
      <c r="K166" s="3">
        <v>200</v>
      </c>
      <c r="L166" s="3">
        <f t="shared" ref="L166:L230" si="3">K166*J166</f>
        <v>200</v>
      </c>
      <c r="M166" s="108" t="s">
        <v>21</v>
      </c>
      <c r="N166" s="2" t="s">
        <v>32</v>
      </c>
      <c r="O166" s="113" t="s">
        <v>23</v>
      </c>
    </row>
    <row r="167" spans="1:16" s="29" customFormat="1" ht="15.75" customHeight="1" x14ac:dyDescent="0.3">
      <c r="A167" s="199">
        <v>154</v>
      </c>
      <c r="B167" s="39" t="s">
        <v>18</v>
      </c>
      <c r="C167" s="2" t="s">
        <v>150</v>
      </c>
      <c r="D167" s="4" t="s">
        <v>203</v>
      </c>
      <c r="E167" s="311">
        <v>5989</v>
      </c>
      <c r="F167" s="15">
        <v>5</v>
      </c>
      <c r="G167" s="3">
        <v>12</v>
      </c>
      <c r="H167" s="3">
        <v>36</v>
      </c>
      <c r="I167" s="3">
        <v>30</v>
      </c>
      <c r="J167" s="3">
        <v>1</v>
      </c>
      <c r="K167" s="3">
        <v>200</v>
      </c>
      <c r="L167" s="103">
        <f t="shared" si="3"/>
        <v>200</v>
      </c>
      <c r="M167" s="108" t="s">
        <v>21</v>
      </c>
      <c r="N167" s="2" t="s">
        <v>29</v>
      </c>
      <c r="O167" s="113" t="s">
        <v>23</v>
      </c>
    </row>
    <row r="168" spans="1:16" s="29" customFormat="1" ht="15.75" customHeight="1" x14ac:dyDescent="0.3">
      <c r="A168" s="199">
        <v>155</v>
      </c>
      <c r="B168" s="39" t="s">
        <v>18</v>
      </c>
      <c r="C168" s="2" t="s">
        <v>150</v>
      </c>
      <c r="D168" s="4" t="s">
        <v>204</v>
      </c>
      <c r="E168" s="311">
        <v>12991</v>
      </c>
      <c r="F168" s="15">
        <v>8</v>
      </c>
      <c r="G168" s="3">
        <v>12</v>
      </c>
      <c r="H168" s="3">
        <v>36</v>
      </c>
      <c r="I168" s="3">
        <v>30</v>
      </c>
      <c r="J168" s="3">
        <v>1</v>
      </c>
      <c r="K168" s="3">
        <v>200</v>
      </c>
      <c r="L168" s="3">
        <f t="shared" si="3"/>
        <v>200</v>
      </c>
      <c r="M168" s="108" t="s">
        <v>38</v>
      </c>
      <c r="N168" s="2" t="s">
        <v>115</v>
      </c>
      <c r="O168" s="113" t="s">
        <v>23</v>
      </c>
    </row>
    <row r="169" spans="1:16" s="167" customFormat="1" ht="15.75" customHeight="1" x14ac:dyDescent="0.3">
      <c r="A169" s="199">
        <v>156</v>
      </c>
      <c r="B169" s="213" t="s">
        <v>18</v>
      </c>
      <c r="C169" s="218" t="s">
        <v>150</v>
      </c>
      <c r="D169" s="219" t="s">
        <v>205</v>
      </c>
      <c r="E169" s="311">
        <v>5823</v>
      </c>
      <c r="F169" s="250"/>
      <c r="G169" s="281">
        <v>12</v>
      </c>
      <c r="H169" s="281">
        <v>36</v>
      </c>
      <c r="I169" s="281">
        <v>30</v>
      </c>
      <c r="J169" s="281">
        <v>1</v>
      </c>
      <c r="K169" s="281">
        <v>200</v>
      </c>
      <c r="L169" s="281">
        <f t="shared" si="3"/>
        <v>200</v>
      </c>
      <c r="M169" s="108" t="s">
        <v>26</v>
      </c>
      <c r="N169" s="218" t="s">
        <v>68</v>
      </c>
      <c r="O169" s="176" t="s">
        <v>23</v>
      </c>
      <c r="P169" s="182"/>
    </row>
    <row r="170" spans="1:16" s="29" customFormat="1" ht="15.75" customHeight="1" x14ac:dyDescent="0.3">
      <c r="A170" s="199">
        <v>157</v>
      </c>
      <c r="B170" s="39" t="s">
        <v>18</v>
      </c>
      <c r="C170" s="70" t="s">
        <v>208</v>
      </c>
      <c r="D170" s="4" t="s">
        <v>206</v>
      </c>
      <c r="E170" s="311">
        <v>5458</v>
      </c>
      <c r="F170" s="15"/>
      <c r="G170" s="3">
        <v>12</v>
      </c>
      <c r="H170" s="3">
        <v>36</v>
      </c>
      <c r="I170" s="3">
        <v>30</v>
      </c>
      <c r="J170" s="3">
        <v>1</v>
      </c>
      <c r="K170" s="3">
        <v>200</v>
      </c>
      <c r="L170" s="3">
        <f t="shared" si="3"/>
        <v>200</v>
      </c>
      <c r="M170" s="108" t="s">
        <v>21</v>
      </c>
      <c r="N170" s="2" t="s">
        <v>57</v>
      </c>
      <c r="O170" s="113" t="s">
        <v>207</v>
      </c>
    </row>
    <row r="171" spans="1:16" s="29" customFormat="1" ht="15.75" customHeight="1" x14ac:dyDescent="0.3">
      <c r="A171" s="199">
        <v>158</v>
      </c>
      <c r="B171" s="39" t="s">
        <v>18</v>
      </c>
      <c r="C171" s="70" t="s">
        <v>208</v>
      </c>
      <c r="D171" s="4" t="s">
        <v>209</v>
      </c>
      <c r="E171" s="311">
        <v>8369</v>
      </c>
      <c r="F171" s="15">
        <v>2</v>
      </c>
      <c r="G171" s="3">
        <v>12</v>
      </c>
      <c r="H171" s="3">
        <v>36</v>
      </c>
      <c r="I171" s="3">
        <v>30</v>
      </c>
      <c r="J171" s="3">
        <v>1</v>
      </c>
      <c r="K171" s="3">
        <v>100</v>
      </c>
      <c r="L171" s="3">
        <f t="shared" si="3"/>
        <v>100</v>
      </c>
      <c r="M171" s="108" t="s">
        <v>21</v>
      </c>
      <c r="N171" s="2" t="s">
        <v>32</v>
      </c>
      <c r="O171" s="113" t="s">
        <v>23</v>
      </c>
    </row>
    <row r="172" spans="1:16" s="29" customFormat="1" ht="17.25" customHeight="1" x14ac:dyDescent="0.3">
      <c r="A172" s="199">
        <v>159</v>
      </c>
      <c r="B172" s="39" t="s">
        <v>18</v>
      </c>
      <c r="C172" s="70" t="s">
        <v>208</v>
      </c>
      <c r="D172" s="4" t="s">
        <v>210</v>
      </c>
      <c r="E172" s="311">
        <v>8837</v>
      </c>
      <c r="F172" s="15">
        <v>3</v>
      </c>
      <c r="G172" s="3">
        <v>12</v>
      </c>
      <c r="H172" s="3">
        <v>36</v>
      </c>
      <c r="I172" s="3">
        <v>30</v>
      </c>
      <c r="J172" s="3">
        <v>1</v>
      </c>
      <c r="K172" s="3">
        <v>100</v>
      </c>
      <c r="L172" s="3">
        <f t="shared" si="3"/>
        <v>100</v>
      </c>
      <c r="M172" s="108" t="s">
        <v>21</v>
      </c>
      <c r="N172" s="2" t="s">
        <v>32</v>
      </c>
      <c r="O172" s="113" t="s">
        <v>23</v>
      </c>
    </row>
    <row r="173" spans="1:16" s="29" customFormat="1" ht="15" customHeight="1" x14ac:dyDescent="0.3">
      <c r="A173" s="199">
        <v>160</v>
      </c>
      <c r="B173" s="39" t="s">
        <v>18</v>
      </c>
      <c r="C173" s="70" t="s">
        <v>208</v>
      </c>
      <c r="D173" s="4" t="s">
        <v>211</v>
      </c>
      <c r="E173" s="311">
        <v>6743</v>
      </c>
      <c r="F173" s="15"/>
      <c r="G173" s="3">
        <v>12</v>
      </c>
      <c r="H173" s="3">
        <v>36</v>
      </c>
      <c r="I173" s="3">
        <v>30</v>
      </c>
      <c r="J173" s="3">
        <v>1</v>
      </c>
      <c r="K173" s="3">
        <v>100</v>
      </c>
      <c r="L173" s="3">
        <f t="shared" si="3"/>
        <v>100</v>
      </c>
      <c r="M173" s="108" t="s">
        <v>65</v>
      </c>
      <c r="N173" s="5" t="s">
        <v>23</v>
      </c>
      <c r="O173" s="113" t="s">
        <v>23</v>
      </c>
    </row>
    <row r="174" spans="1:16" s="167" customFormat="1" ht="15" customHeight="1" x14ac:dyDescent="0.3">
      <c r="A174" s="199">
        <v>161</v>
      </c>
      <c r="B174" s="213" t="s">
        <v>18</v>
      </c>
      <c r="C174" s="70" t="s">
        <v>208</v>
      </c>
      <c r="D174" s="219" t="s">
        <v>641</v>
      </c>
      <c r="E174" s="311">
        <v>3437</v>
      </c>
      <c r="F174" s="250"/>
      <c r="G174" s="295">
        <v>12</v>
      </c>
      <c r="H174" s="295">
        <v>36</v>
      </c>
      <c r="I174" s="295">
        <v>30</v>
      </c>
      <c r="J174" s="295">
        <v>1</v>
      </c>
      <c r="K174" s="295">
        <v>100</v>
      </c>
      <c r="L174" s="295">
        <f t="shared" si="3"/>
        <v>100</v>
      </c>
      <c r="M174" s="108" t="s">
        <v>41</v>
      </c>
      <c r="N174" s="220" t="s">
        <v>42</v>
      </c>
      <c r="O174" s="176" t="s">
        <v>23</v>
      </c>
    </row>
    <row r="175" spans="1:16" s="29" customFormat="1" ht="15.75" customHeight="1" x14ac:dyDescent="0.3">
      <c r="A175" s="199">
        <v>162</v>
      </c>
      <c r="B175" s="39" t="s">
        <v>18</v>
      </c>
      <c r="C175" s="70" t="s">
        <v>208</v>
      </c>
      <c r="D175" s="4" t="s">
        <v>212</v>
      </c>
      <c r="E175" s="311">
        <v>9841</v>
      </c>
      <c r="F175" s="15">
        <v>2</v>
      </c>
      <c r="G175" s="3">
        <v>12</v>
      </c>
      <c r="H175" s="3">
        <v>36</v>
      </c>
      <c r="I175" s="3">
        <v>30</v>
      </c>
      <c r="J175" s="3">
        <v>1</v>
      </c>
      <c r="K175" s="3">
        <v>100</v>
      </c>
      <c r="L175" s="3">
        <f t="shared" si="3"/>
        <v>100</v>
      </c>
      <c r="M175" s="108" t="s">
        <v>41</v>
      </c>
      <c r="N175" s="5" t="s">
        <v>23</v>
      </c>
      <c r="O175" s="113" t="s">
        <v>23</v>
      </c>
    </row>
    <row r="176" spans="1:16" s="29" customFormat="1" ht="15.75" customHeight="1" x14ac:dyDescent="0.3">
      <c r="A176" s="199">
        <v>163</v>
      </c>
      <c r="B176" s="39" t="s">
        <v>18</v>
      </c>
      <c r="C176" s="70" t="s">
        <v>208</v>
      </c>
      <c r="D176" s="4" t="s">
        <v>213</v>
      </c>
      <c r="E176" s="311">
        <v>11246</v>
      </c>
      <c r="F176" s="15"/>
      <c r="G176" s="3">
        <v>12</v>
      </c>
      <c r="H176" s="3">
        <v>36</v>
      </c>
      <c r="I176" s="3">
        <v>30</v>
      </c>
      <c r="J176" s="3">
        <v>1</v>
      </c>
      <c r="K176" s="3">
        <v>100</v>
      </c>
      <c r="L176" s="3">
        <f>K176*J176</f>
        <v>100</v>
      </c>
      <c r="M176" s="108" t="s">
        <v>26</v>
      </c>
      <c r="N176" s="2" t="s">
        <v>23</v>
      </c>
      <c r="O176" s="113" t="s">
        <v>23</v>
      </c>
    </row>
    <row r="177" spans="1:15" s="29" customFormat="1" ht="15" customHeight="1" x14ac:dyDescent="0.3">
      <c r="A177" s="199">
        <v>164</v>
      </c>
      <c r="B177" s="39" t="s">
        <v>18</v>
      </c>
      <c r="C177" s="70" t="s">
        <v>208</v>
      </c>
      <c r="D177" s="4" t="s">
        <v>214</v>
      </c>
      <c r="E177" s="311">
        <v>6804</v>
      </c>
      <c r="F177" s="15">
        <v>3</v>
      </c>
      <c r="G177" s="3">
        <v>12</v>
      </c>
      <c r="H177" s="3">
        <v>36</v>
      </c>
      <c r="I177" s="3">
        <v>30</v>
      </c>
      <c r="J177" s="3">
        <v>1</v>
      </c>
      <c r="K177" s="3">
        <v>100</v>
      </c>
      <c r="L177" s="3">
        <f t="shared" si="3"/>
        <v>100</v>
      </c>
      <c r="M177" s="108" t="s">
        <v>21</v>
      </c>
      <c r="N177" s="2" t="s">
        <v>22</v>
      </c>
      <c r="O177" s="113" t="s">
        <v>23</v>
      </c>
    </row>
    <row r="178" spans="1:15" s="29" customFormat="1" ht="15" customHeight="1" x14ac:dyDescent="0.3">
      <c r="A178" s="199">
        <v>165</v>
      </c>
      <c r="B178" s="39" t="s">
        <v>18</v>
      </c>
      <c r="C178" s="70" t="s">
        <v>208</v>
      </c>
      <c r="D178" s="4" t="s">
        <v>215</v>
      </c>
      <c r="E178" s="311">
        <v>5266</v>
      </c>
      <c r="F178" s="15">
        <v>2</v>
      </c>
      <c r="G178" s="3">
        <v>12</v>
      </c>
      <c r="H178" s="3">
        <v>36</v>
      </c>
      <c r="I178" s="3">
        <v>30</v>
      </c>
      <c r="J178" s="3">
        <v>1</v>
      </c>
      <c r="K178" s="3">
        <v>100</v>
      </c>
      <c r="L178" s="3">
        <f t="shared" si="3"/>
        <v>100</v>
      </c>
      <c r="M178" s="108" t="s">
        <v>21</v>
      </c>
      <c r="N178" s="2" t="s">
        <v>29</v>
      </c>
      <c r="O178" s="113" t="s">
        <v>23</v>
      </c>
    </row>
    <row r="179" spans="1:15" s="29" customFormat="1" ht="18" customHeight="1" x14ac:dyDescent="0.3">
      <c r="A179" s="199">
        <v>166</v>
      </c>
      <c r="B179" s="39" t="s">
        <v>18</v>
      </c>
      <c r="C179" s="70" t="s">
        <v>208</v>
      </c>
      <c r="D179" s="4" t="s">
        <v>216</v>
      </c>
      <c r="E179" s="311">
        <v>12236</v>
      </c>
      <c r="F179" s="15"/>
      <c r="G179" s="3">
        <v>12</v>
      </c>
      <c r="H179" s="3">
        <v>36</v>
      </c>
      <c r="I179" s="3">
        <v>30</v>
      </c>
      <c r="J179" s="3">
        <v>1</v>
      </c>
      <c r="K179" s="3">
        <v>100</v>
      </c>
      <c r="L179" s="3">
        <f t="shared" si="3"/>
        <v>100</v>
      </c>
      <c r="M179" s="108" t="s">
        <v>41</v>
      </c>
      <c r="N179" s="2" t="s">
        <v>42</v>
      </c>
      <c r="O179" s="113" t="s">
        <v>23</v>
      </c>
    </row>
    <row r="180" spans="1:15" s="29" customFormat="1" ht="18" customHeight="1" x14ac:dyDescent="0.3">
      <c r="A180" s="199">
        <v>167</v>
      </c>
      <c r="B180" s="39" t="s">
        <v>18</v>
      </c>
      <c r="C180" s="70" t="s">
        <v>208</v>
      </c>
      <c r="D180" s="4" t="s">
        <v>587</v>
      </c>
      <c r="E180" s="311">
        <v>4977</v>
      </c>
      <c r="F180" s="15"/>
      <c r="G180" s="3">
        <v>12</v>
      </c>
      <c r="H180" s="3">
        <v>36</v>
      </c>
      <c r="I180" s="3">
        <v>30</v>
      </c>
      <c r="J180" s="3">
        <v>1</v>
      </c>
      <c r="K180" s="3">
        <v>100</v>
      </c>
      <c r="L180" s="3">
        <f t="shared" si="3"/>
        <v>100</v>
      </c>
      <c r="M180" s="108" t="s">
        <v>26</v>
      </c>
      <c r="N180" s="2" t="s">
        <v>23</v>
      </c>
      <c r="O180" s="113" t="s">
        <v>588</v>
      </c>
    </row>
    <row r="181" spans="1:15" s="29" customFormat="1" ht="15" customHeight="1" x14ac:dyDescent="0.3">
      <c r="A181" s="199">
        <v>168</v>
      </c>
      <c r="B181" s="39" t="s">
        <v>18</v>
      </c>
      <c r="C181" s="70" t="s">
        <v>208</v>
      </c>
      <c r="D181" s="4" t="s">
        <v>217</v>
      </c>
      <c r="E181" s="311">
        <v>4920</v>
      </c>
      <c r="F181" s="15">
        <v>2</v>
      </c>
      <c r="G181" s="3">
        <v>12</v>
      </c>
      <c r="H181" s="3">
        <v>36</v>
      </c>
      <c r="I181" s="3">
        <v>30</v>
      </c>
      <c r="J181" s="3">
        <v>1</v>
      </c>
      <c r="K181" s="3">
        <v>100</v>
      </c>
      <c r="L181" s="3">
        <f t="shared" si="3"/>
        <v>100</v>
      </c>
      <c r="M181" s="108" t="s">
        <v>50</v>
      </c>
      <c r="N181" s="5" t="s">
        <v>23</v>
      </c>
      <c r="O181" s="113" t="s">
        <v>23</v>
      </c>
    </row>
    <row r="182" spans="1:15" s="29" customFormat="1" ht="15.75" customHeight="1" x14ac:dyDescent="0.3">
      <c r="A182" s="199">
        <v>169</v>
      </c>
      <c r="B182" s="39" t="s">
        <v>18</v>
      </c>
      <c r="C182" s="70" t="s">
        <v>208</v>
      </c>
      <c r="D182" s="4" t="s">
        <v>218</v>
      </c>
      <c r="E182" s="311">
        <v>12496</v>
      </c>
      <c r="F182" s="15">
        <v>4</v>
      </c>
      <c r="G182" s="3">
        <v>12</v>
      </c>
      <c r="H182" s="3">
        <v>36</v>
      </c>
      <c r="I182" s="3">
        <v>30</v>
      </c>
      <c r="J182" s="3">
        <v>1</v>
      </c>
      <c r="K182" s="3">
        <v>100</v>
      </c>
      <c r="L182" s="103">
        <f t="shared" si="3"/>
        <v>100</v>
      </c>
      <c r="M182" s="108" t="s">
        <v>21</v>
      </c>
      <c r="N182" s="2" t="s">
        <v>29</v>
      </c>
      <c r="O182" s="113" t="s">
        <v>23</v>
      </c>
    </row>
    <row r="183" spans="1:15" s="29" customFormat="1" ht="15.75" customHeight="1" x14ac:dyDescent="0.3">
      <c r="A183" s="199">
        <v>170</v>
      </c>
      <c r="B183" s="39" t="s">
        <v>18</v>
      </c>
      <c r="C183" s="70" t="s">
        <v>208</v>
      </c>
      <c r="D183" s="4" t="s">
        <v>219</v>
      </c>
      <c r="E183" s="311">
        <v>4454</v>
      </c>
      <c r="F183" s="15"/>
      <c r="G183" s="3">
        <v>12</v>
      </c>
      <c r="H183" s="3">
        <v>36</v>
      </c>
      <c r="I183" s="3">
        <v>30</v>
      </c>
      <c r="J183" s="3">
        <v>1</v>
      </c>
      <c r="K183" s="3">
        <v>100</v>
      </c>
      <c r="L183" s="103">
        <f t="shared" si="3"/>
        <v>100</v>
      </c>
      <c r="M183" s="108" t="s">
        <v>38</v>
      </c>
      <c r="N183" s="2" t="s">
        <v>23</v>
      </c>
      <c r="O183" s="113" t="s">
        <v>23</v>
      </c>
    </row>
    <row r="184" spans="1:15" s="167" customFormat="1" ht="15.75" customHeight="1" x14ac:dyDescent="0.3">
      <c r="A184" s="199">
        <v>171</v>
      </c>
      <c r="B184" s="213" t="s">
        <v>18</v>
      </c>
      <c r="C184" s="70" t="s">
        <v>208</v>
      </c>
      <c r="D184" s="219" t="s">
        <v>650</v>
      </c>
      <c r="E184" s="324" t="s">
        <v>23</v>
      </c>
      <c r="F184" s="250"/>
      <c r="G184" s="317">
        <v>12</v>
      </c>
      <c r="H184" s="317">
        <v>36</v>
      </c>
      <c r="I184" s="317">
        <v>30</v>
      </c>
      <c r="J184" s="317">
        <v>1</v>
      </c>
      <c r="K184" s="317">
        <v>100</v>
      </c>
      <c r="L184" s="103">
        <f t="shared" si="3"/>
        <v>100</v>
      </c>
      <c r="M184" s="108" t="s">
        <v>41</v>
      </c>
      <c r="N184" s="218" t="s">
        <v>23</v>
      </c>
      <c r="O184" s="176" t="s">
        <v>23</v>
      </c>
    </row>
    <row r="185" spans="1:15" s="29" customFormat="1" ht="15.75" customHeight="1" x14ac:dyDescent="0.3">
      <c r="A185" s="199">
        <v>172</v>
      </c>
      <c r="B185" s="39" t="s">
        <v>18</v>
      </c>
      <c r="C185" s="70" t="s">
        <v>208</v>
      </c>
      <c r="D185" s="4" t="s">
        <v>220</v>
      </c>
      <c r="E185" s="311">
        <v>8716</v>
      </c>
      <c r="F185" s="15">
        <v>2</v>
      </c>
      <c r="G185" s="3">
        <v>12</v>
      </c>
      <c r="H185" s="3">
        <v>36</v>
      </c>
      <c r="I185" s="3">
        <v>30</v>
      </c>
      <c r="J185" s="3">
        <v>1</v>
      </c>
      <c r="K185" s="3">
        <v>100</v>
      </c>
      <c r="L185" s="3">
        <f t="shared" si="3"/>
        <v>100</v>
      </c>
      <c r="M185" s="108" t="s">
        <v>21</v>
      </c>
      <c r="N185" s="2" t="s">
        <v>57</v>
      </c>
      <c r="O185" s="113" t="s">
        <v>23</v>
      </c>
    </row>
    <row r="186" spans="1:15" s="29" customFormat="1" ht="15" customHeight="1" x14ac:dyDescent="0.3">
      <c r="A186" s="199">
        <v>173</v>
      </c>
      <c r="B186" s="39" t="s">
        <v>18</v>
      </c>
      <c r="C186" s="70" t="s">
        <v>208</v>
      </c>
      <c r="D186" s="4" t="s">
        <v>221</v>
      </c>
      <c r="E186" s="311">
        <v>8652</v>
      </c>
      <c r="F186" s="15"/>
      <c r="G186" s="3">
        <v>12</v>
      </c>
      <c r="H186" s="3">
        <v>36</v>
      </c>
      <c r="I186" s="3">
        <v>30</v>
      </c>
      <c r="J186" s="3">
        <v>1</v>
      </c>
      <c r="K186" s="3">
        <v>100</v>
      </c>
      <c r="L186" s="3">
        <f t="shared" si="3"/>
        <v>100</v>
      </c>
      <c r="M186" s="108" t="s">
        <v>41</v>
      </c>
      <c r="N186" s="2" t="s">
        <v>42</v>
      </c>
      <c r="O186" s="113" t="s">
        <v>222</v>
      </c>
    </row>
    <row r="187" spans="1:15" s="29" customFormat="1" ht="15" customHeight="1" x14ac:dyDescent="0.3">
      <c r="A187" s="199">
        <v>174</v>
      </c>
      <c r="B187" s="39" t="s">
        <v>18</v>
      </c>
      <c r="C187" s="70" t="s">
        <v>208</v>
      </c>
      <c r="D187" s="4" t="s">
        <v>223</v>
      </c>
      <c r="E187" s="311">
        <v>6236</v>
      </c>
      <c r="F187" s="15">
        <v>2</v>
      </c>
      <c r="G187" s="3">
        <v>12</v>
      </c>
      <c r="H187" s="3">
        <v>36</v>
      </c>
      <c r="I187" s="3">
        <v>30</v>
      </c>
      <c r="J187" s="3">
        <v>1</v>
      </c>
      <c r="K187" s="3">
        <v>100</v>
      </c>
      <c r="L187" s="3">
        <f t="shared" si="3"/>
        <v>100</v>
      </c>
      <c r="M187" s="108" t="s">
        <v>21</v>
      </c>
      <c r="N187" s="2" t="s">
        <v>57</v>
      </c>
      <c r="O187" s="113" t="s">
        <v>23</v>
      </c>
    </row>
    <row r="188" spans="1:15" s="29" customFormat="1" ht="15" customHeight="1" x14ac:dyDescent="0.25">
      <c r="A188" s="199">
        <v>175</v>
      </c>
      <c r="B188" s="95" t="s">
        <v>18</v>
      </c>
      <c r="C188" s="70" t="s">
        <v>208</v>
      </c>
      <c r="D188" s="4" t="s">
        <v>224</v>
      </c>
      <c r="E188" s="311">
        <v>5305</v>
      </c>
      <c r="F188" s="15">
        <v>2</v>
      </c>
      <c r="G188" s="3">
        <v>12</v>
      </c>
      <c r="H188" s="3">
        <v>36</v>
      </c>
      <c r="I188" s="3">
        <v>30</v>
      </c>
      <c r="J188" s="3">
        <v>1</v>
      </c>
      <c r="K188" s="3">
        <v>100</v>
      </c>
      <c r="L188" s="3">
        <f t="shared" si="3"/>
        <v>100</v>
      </c>
      <c r="M188" s="109" t="s">
        <v>63</v>
      </c>
      <c r="N188" s="5" t="s">
        <v>23</v>
      </c>
      <c r="O188" s="113" t="s">
        <v>23</v>
      </c>
    </row>
    <row r="189" spans="1:15" s="167" customFormat="1" ht="15" customHeight="1" x14ac:dyDescent="0.25">
      <c r="A189" s="199">
        <v>176</v>
      </c>
      <c r="B189" s="95" t="s">
        <v>18</v>
      </c>
      <c r="C189" s="70" t="s">
        <v>208</v>
      </c>
      <c r="D189" s="219" t="s">
        <v>642</v>
      </c>
      <c r="E189" s="311">
        <v>2802</v>
      </c>
      <c r="F189" s="250"/>
      <c r="G189" s="295">
        <v>12</v>
      </c>
      <c r="H189" s="295">
        <v>36</v>
      </c>
      <c r="I189" s="295">
        <v>30</v>
      </c>
      <c r="J189" s="295">
        <v>1</v>
      </c>
      <c r="K189" s="295">
        <v>100</v>
      </c>
      <c r="L189" s="295">
        <f t="shared" si="3"/>
        <v>100</v>
      </c>
      <c r="M189" s="109" t="s">
        <v>65</v>
      </c>
      <c r="N189" s="220" t="s">
        <v>23</v>
      </c>
      <c r="O189" s="176" t="s">
        <v>23</v>
      </c>
    </row>
    <row r="190" spans="1:15" s="29" customFormat="1" ht="15" customHeight="1" x14ac:dyDescent="0.25">
      <c r="A190" s="199">
        <v>177</v>
      </c>
      <c r="B190" s="95" t="s">
        <v>18</v>
      </c>
      <c r="C190" s="70" t="s">
        <v>208</v>
      </c>
      <c r="D190" s="4" t="s">
        <v>225</v>
      </c>
      <c r="E190" s="311">
        <v>6060</v>
      </c>
      <c r="F190" s="15">
        <v>2</v>
      </c>
      <c r="G190" s="3">
        <v>12</v>
      </c>
      <c r="H190" s="3">
        <v>36</v>
      </c>
      <c r="I190" s="3">
        <v>30</v>
      </c>
      <c r="J190" s="3">
        <v>1</v>
      </c>
      <c r="K190" s="3">
        <v>100</v>
      </c>
      <c r="L190" s="3">
        <f t="shared" si="3"/>
        <v>100</v>
      </c>
      <c r="M190" s="109" t="s">
        <v>63</v>
      </c>
      <c r="N190" s="5" t="s">
        <v>23</v>
      </c>
      <c r="O190" s="113" t="s">
        <v>226</v>
      </c>
    </row>
    <row r="191" spans="1:15" s="29" customFormat="1" ht="15" customHeight="1" x14ac:dyDescent="0.25">
      <c r="A191" s="199">
        <v>178</v>
      </c>
      <c r="B191" s="95" t="s">
        <v>18</v>
      </c>
      <c r="C191" s="70" t="s">
        <v>208</v>
      </c>
      <c r="D191" s="4" t="s">
        <v>227</v>
      </c>
      <c r="E191" s="311">
        <v>3352</v>
      </c>
      <c r="F191" s="15"/>
      <c r="G191" s="3">
        <v>12</v>
      </c>
      <c r="H191" s="3">
        <v>36</v>
      </c>
      <c r="I191" s="3">
        <v>30</v>
      </c>
      <c r="J191" s="3">
        <v>1</v>
      </c>
      <c r="K191" s="3">
        <v>100</v>
      </c>
      <c r="L191" s="3">
        <f t="shared" si="3"/>
        <v>100</v>
      </c>
      <c r="M191" s="109" t="s">
        <v>50</v>
      </c>
      <c r="N191" s="5" t="s">
        <v>23</v>
      </c>
      <c r="O191" s="113" t="s">
        <v>23</v>
      </c>
    </row>
    <row r="192" spans="1:15" s="29" customFormat="1" ht="15" customHeight="1" x14ac:dyDescent="0.25">
      <c r="A192" s="199">
        <v>179</v>
      </c>
      <c r="B192" s="95" t="s">
        <v>18</v>
      </c>
      <c r="C192" s="70" t="s">
        <v>208</v>
      </c>
      <c r="D192" s="4" t="s">
        <v>228</v>
      </c>
      <c r="E192" s="311">
        <v>3715</v>
      </c>
      <c r="F192" s="15"/>
      <c r="G192" s="3">
        <v>12</v>
      </c>
      <c r="H192" s="3">
        <v>36</v>
      </c>
      <c r="I192" s="3">
        <v>30</v>
      </c>
      <c r="J192" s="3">
        <v>1</v>
      </c>
      <c r="K192" s="3">
        <v>100</v>
      </c>
      <c r="L192" s="3">
        <f t="shared" si="3"/>
        <v>100</v>
      </c>
      <c r="M192" s="109" t="s">
        <v>41</v>
      </c>
      <c r="N192" s="5" t="s">
        <v>23</v>
      </c>
      <c r="O192" s="113" t="s">
        <v>23</v>
      </c>
    </row>
    <row r="193" spans="1:15" s="46" customFormat="1" ht="18" customHeight="1" x14ac:dyDescent="0.3">
      <c r="A193" s="199">
        <v>180</v>
      </c>
      <c r="B193" s="95" t="s">
        <v>18</v>
      </c>
      <c r="C193" s="70" t="s">
        <v>208</v>
      </c>
      <c r="D193" s="4" t="s">
        <v>229</v>
      </c>
      <c r="E193" s="311">
        <v>9619</v>
      </c>
      <c r="F193" s="45">
        <v>3</v>
      </c>
      <c r="G193" s="3">
        <v>12</v>
      </c>
      <c r="H193" s="3">
        <v>36</v>
      </c>
      <c r="I193" s="3">
        <v>30</v>
      </c>
      <c r="J193" s="3">
        <v>1</v>
      </c>
      <c r="K193" s="3">
        <v>100</v>
      </c>
      <c r="L193" s="3">
        <f t="shared" si="3"/>
        <v>100</v>
      </c>
      <c r="M193" s="111" t="s">
        <v>50</v>
      </c>
      <c r="N193" s="5" t="s">
        <v>23</v>
      </c>
      <c r="O193" s="122" t="s">
        <v>23</v>
      </c>
    </row>
    <row r="194" spans="1:15" s="29" customFormat="1" ht="15" customHeight="1" x14ac:dyDescent="0.3">
      <c r="A194" s="199">
        <v>181</v>
      </c>
      <c r="B194" s="95" t="s">
        <v>18</v>
      </c>
      <c r="C194" s="70" t="s">
        <v>208</v>
      </c>
      <c r="D194" s="4" t="s">
        <v>230</v>
      </c>
      <c r="E194" s="311">
        <v>10844</v>
      </c>
      <c r="F194" s="15">
        <v>4</v>
      </c>
      <c r="G194" s="3">
        <v>12</v>
      </c>
      <c r="H194" s="3">
        <v>36</v>
      </c>
      <c r="I194" s="3">
        <v>30</v>
      </c>
      <c r="J194" s="3">
        <v>1</v>
      </c>
      <c r="K194" s="3">
        <v>100</v>
      </c>
      <c r="L194" s="3">
        <f t="shared" si="3"/>
        <v>100</v>
      </c>
      <c r="M194" s="108" t="s">
        <v>41</v>
      </c>
      <c r="N194" s="5" t="s">
        <v>23</v>
      </c>
      <c r="O194" s="113" t="s">
        <v>23</v>
      </c>
    </row>
    <row r="195" spans="1:15" s="29" customFormat="1" ht="15" customHeight="1" x14ac:dyDescent="0.3">
      <c r="A195" s="199">
        <v>182</v>
      </c>
      <c r="B195" s="95" t="s">
        <v>18</v>
      </c>
      <c r="C195" s="70" t="s">
        <v>208</v>
      </c>
      <c r="D195" s="4" t="s">
        <v>231</v>
      </c>
      <c r="E195" s="311">
        <v>6310</v>
      </c>
      <c r="F195" s="15">
        <v>2</v>
      </c>
      <c r="G195" s="3">
        <v>12</v>
      </c>
      <c r="H195" s="3">
        <v>36</v>
      </c>
      <c r="I195" s="3">
        <v>30</v>
      </c>
      <c r="J195" s="3">
        <v>1</v>
      </c>
      <c r="K195" s="3">
        <v>100</v>
      </c>
      <c r="L195" s="3">
        <f t="shared" si="3"/>
        <v>100</v>
      </c>
      <c r="M195" s="108" t="s">
        <v>26</v>
      </c>
      <c r="N195" s="5" t="s">
        <v>23</v>
      </c>
      <c r="O195" s="113" t="s">
        <v>23</v>
      </c>
    </row>
    <row r="196" spans="1:15" s="29" customFormat="1" ht="15" customHeight="1" x14ac:dyDescent="0.25">
      <c r="A196" s="199">
        <v>183</v>
      </c>
      <c r="B196" s="95" t="s">
        <v>18</v>
      </c>
      <c r="C196" s="70" t="s">
        <v>208</v>
      </c>
      <c r="D196" s="4" t="s">
        <v>232</v>
      </c>
      <c r="E196" s="311">
        <v>4982</v>
      </c>
      <c r="F196" s="15">
        <v>3</v>
      </c>
      <c r="G196" s="3">
        <v>12</v>
      </c>
      <c r="H196" s="3">
        <v>36</v>
      </c>
      <c r="I196" s="3">
        <v>30</v>
      </c>
      <c r="J196" s="3">
        <v>1</v>
      </c>
      <c r="K196" s="3">
        <v>100</v>
      </c>
      <c r="L196" s="3">
        <f t="shared" si="3"/>
        <v>100</v>
      </c>
      <c r="M196" s="109" t="s">
        <v>38</v>
      </c>
      <c r="N196" s="5" t="s">
        <v>23</v>
      </c>
      <c r="O196" s="113" t="s">
        <v>23</v>
      </c>
    </row>
    <row r="197" spans="1:15" s="29" customFormat="1" ht="15" customHeight="1" x14ac:dyDescent="0.25">
      <c r="A197" s="199">
        <v>184</v>
      </c>
      <c r="B197" s="95" t="s">
        <v>18</v>
      </c>
      <c r="C197" s="70" t="s">
        <v>208</v>
      </c>
      <c r="D197" s="4" t="s">
        <v>233</v>
      </c>
      <c r="E197" s="311">
        <v>5094</v>
      </c>
      <c r="F197" s="15"/>
      <c r="G197" s="3">
        <v>12</v>
      </c>
      <c r="H197" s="3">
        <v>36</v>
      </c>
      <c r="I197" s="3">
        <v>30</v>
      </c>
      <c r="J197" s="3">
        <v>1</v>
      </c>
      <c r="K197" s="3">
        <v>100</v>
      </c>
      <c r="L197" s="3">
        <f t="shared" si="3"/>
        <v>100</v>
      </c>
      <c r="M197" s="109" t="s">
        <v>38</v>
      </c>
      <c r="N197" s="5" t="s">
        <v>23</v>
      </c>
      <c r="O197" s="113" t="s">
        <v>23</v>
      </c>
    </row>
    <row r="198" spans="1:15" s="167" customFormat="1" ht="15" customHeight="1" x14ac:dyDescent="0.25">
      <c r="A198" s="199">
        <v>185</v>
      </c>
      <c r="B198" s="95" t="s">
        <v>18</v>
      </c>
      <c r="C198" s="70" t="s">
        <v>208</v>
      </c>
      <c r="D198" s="219" t="s">
        <v>635</v>
      </c>
      <c r="E198" s="311">
        <v>4708</v>
      </c>
      <c r="F198" s="250"/>
      <c r="G198" s="286">
        <v>12</v>
      </c>
      <c r="H198" s="286">
        <v>36</v>
      </c>
      <c r="I198" s="286">
        <v>30</v>
      </c>
      <c r="J198" s="286">
        <v>1</v>
      </c>
      <c r="K198" s="286">
        <v>100</v>
      </c>
      <c r="L198" s="286">
        <f t="shared" ref="L198" si="4">K198*J198</f>
        <v>100</v>
      </c>
      <c r="M198" s="109" t="s">
        <v>65</v>
      </c>
      <c r="N198" s="220" t="s">
        <v>23</v>
      </c>
      <c r="O198" s="176" t="s">
        <v>23</v>
      </c>
    </row>
    <row r="199" spans="1:15" s="29" customFormat="1" ht="16.5" customHeight="1" x14ac:dyDescent="0.3">
      <c r="A199" s="199">
        <v>186</v>
      </c>
      <c r="B199" s="95" t="s">
        <v>18</v>
      </c>
      <c r="C199" s="70" t="s">
        <v>208</v>
      </c>
      <c r="D199" s="4" t="s">
        <v>234</v>
      </c>
      <c r="E199" s="311">
        <v>9619</v>
      </c>
      <c r="F199" s="15">
        <v>3</v>
      </c>
      <c r="G199" s="3">
        <v>12</v>
      </c>
      <c r="H199" s="3">
        <v>36</v>
      </c>
      <c r="I199" s="3">
        <v>30</v>
      </c>
      <c r="J199" s="3">
        <v>1</v>
      </c>
      <c r="K199" s="3">
        <v>100</v>
      </c>
      <c r="L199" s="3">
        <f t="shared" si="3"/>
        <v>100</v>
      </c>
      <c r="M199" s="108" t="s">
        <v>63</v>
      </c>
      <c r="N199" s="2" t="s">
        <v>97</v>
      </c>
      <c r="O199" s="113" t="s">
        <v>23</v>
      </c>
    </row>
    <row r="200" spans="1:15" s="29" customFormat="1" ht="15.75" customHeight="1" x14ac:dyDescent="0.25">
      <c r="A200" s="199">
        <v>187</v>
      </c>
      <c r="B200" s="39" t="s">
        <v>18</v>
      </c>
      <c r="C200" s="70" t="s">
        <v>208</v>
      </c>
      <c r="D200" s="4" t="s">
        <v>235</v>
      </c>
      <c r="E200" s="311">
        <v>11030</v>
      </c>
      <c r="F200" s="15">
        <v>2</v>
      </c>
      <c r="G200" s="3">
        <v>12</v>
      </c>
      <c r="H200" s="3">
        <v>36</v>
      </c>
      <c r="I200" s="3">
        <v>30</v>
      </c>
      <c r="J200" s="3">
        <v>1</v>
      </c>
      <c r="K200" s="3">
        <v>100</v>
      </c>
      <c r="L200" s="103">
        <f t="shared" si="3"/>
        <v>100</v>
      </c>
      <c r="M200" s="109" t="s">
        <v>26</v>
      </c>
      <c r="N200" s="5" t="s">
        <v>23</v>
      </c>
      <c r="O200" s="113" t="s">
        <v>23</v>
      </c>
    </row>
    <row r="201" spans="1:15" s="29" customFormat="1" ht="17.25" customHeight="1" x14ac:dyDescent="0.25">
      <c r="A201" s="199">
        <v>188</v>
      </c>
      <c r="B201" s="39" t="s">
        <v>18</v>
      </c>
      <c r="C201" s="70" t="s">
        <v>208</v>
      </c>
      <c r="D201" s="4" t="s">
        <v>236</v>
      </c>
      <c r="E201" s="311">
        <v>5804</v>
      </c>
      <c r="F201" s="15">
        <v>2</v>
      </c>
      <c r="G201" s="3">
        <v>12</v>
      </c>
      <c r="H201" s="3">
        <v>36</v>
      </c>
      <c r="I201" s="3">
        <v>30</v>
      </c>
      <c r="J201" s="3">
        <v>1</v>
      </c>
      <c r="K201" s="3">
        <v>100</v>
      </c>
      <c r="L201" s="3">
        <f t="shared" si="3"/>
        <v>100</v>
      </c>
      <c r="M201" s="109" t="s">
        <v>21</v>
      </c>
      <c r="N201" s="2" t="s">
        <v>57</v>
      </c>
      <c r="O201" s="113" t="s">
        <v>23</v>
      </c>
    </row>
    <row r="202" spans="1:15" s="29" customFormat="1" ht="17.25" customHeight="1" x14ac:dyDescent="0.25">
      <c r="A202" s="199">
        <v>189</v>
      </c>
      <c r="B202" s="39" t="s">
        <v>18</v>
      </c>
      <c r="C202" s="70" t="s">
        <v>208</v>
      </c>
      <c r="D202" s="4" t="s">
        <v>613</v>
      </c>
      <c r="E202" s="311">
        <v>4359</v>
      </c>
      <c r="F202" s="15"/>
      <c r="G202" s="3">
        <v>12</v>
      </c>
      <c r="H202" s="3">
        <v>36</v>
      </c>
      <c r="I202" s="3">
        <v>30</v>
      </c>
      <c r="J202" s="3">
        <v>1</v>
      </c>
      <c r="K202" s="3">
        <v>100</v>
      </c>
      <c r="L202" s="3">
        <f t="shared" si="3"/>
        <v>100</v>
      </c>
      <c r="M202" s="109" t="s">
        <v>21</v>
      </c>
      <c r="N202" s="2"/>
      <c r="O202" s="113"/>
    </row>
    <row r="203" spans="1:15" s="29" customFormat="1" ht="17.25" customHeight="1" x14ac:dyDescent="0.25">
      <c r="A203" s="199">
        <v>190</v>
      </c>
      <c r="B203" s="39" t="s">
        <v>18</v>
      </c>
      <c r="C203" s="70" t="s">
        <v>208</v>
      </c>
      <c r="D203" s="4" t="s">
        <v>237</v>
      </c>
      <c r="E203" s="311">
        <v>9105</v>
      </c>
      <c r="F203" s="15"/>
      <c r="G203" s="3">
        <v>12</v>
      </c>
      <c r="H203" s="3">
        <v>36</v>
      </c>
      <c r="I203" s="3">
        <v>30</v>
      </c>
      <c r="J203" s="3">
        <v>1</v>
      </c>
      <c r="K203" s="3">
        <v>100</v>
      </c>
      <c r="L203" s="3">
        <f t="shared" si="3"/>
        <v>100</v>
      </c>
      <c r="M203" s="109" t="s">
        <v>65</v>
      </c>
      <c r="N203" s="5" t="s">
        <v>23</v>
      </c>
      <c r="O203" s="113" t="s">
        <v>23</v>
      </c>
    </row>
    <row r="204" spans="1:15" s="29" customFormat="1" ht="16.5" customHeight="1" x14ac:dyDescent="0.25">
      <c r="A204" s="199">
        <v>191</v>
      </c>
      <c r="B204" s="39" t="s">
        <v>18</v>
      </c>
      <c r="C204" s="70" t="s">
        <v>208</v>
      </c>
      <c r="D204" s="4" t="s">
        <v>238</v>
      </c>
      <c r="E204" s="311">
        <v>5327</v>
      </c>
      <c r="F204" s="15">
        <v>2</v>
      </c>
      <c r="G204" s="3">
        <v>12</v>
      </c>
      <c r="H204" s="3">
        <v>36</v>
      </c>
      <c r="I204" s="3">
        <v>30</v>
      </c>
      <c r="J204" s="3">
        <v>1</v>
      </c>
      <c r="K204" s="3">
        <v>100</v>
      </c>
      <c r="L204" s="3">
        <f t="shared" si="3"/>
        <v>100</v>
      </c>
      <c r="M204" s="109" t="s">
        <v>21</v>
      </c>
      <c r="N204" s="2" t="s">
        <v>29</v>
      </c>
      <c r="O204" s="113" t="s">
        <v>23</v>
      </c>
    </row>
    <row r="205" spans="1:15" s="167" customFormat="1" ht="16.5" customHeight="1" x14ac:dyDescent="0.25">
      <c r="A205" s="199">
        <v>192</v>
      </c>
      <c r="B205" s="213" t="s">
        <v>18</v>
      </c>
      <c r="C205" s="70" t="s">
        <v>208</v>
      </c>
      <c r="D205" s="219" t="s">
        <v>636</v>
      </c>
      <c r="E205" s="311">
        <v>5691</v>
      </c>
      <c r="F205" s="250"/>
      <c r="G205" s="288">
        <v>12</v>
      </c>
      <c r="H205" s="288">
        <v>36</v>
      </c>
      <c r="I205" s="288">
        <v>30</v>
      </c>
      <c r="J205" s="288">
        <v>1</v>
      </c>
      <c r="K205" s="288">
        <v>100</v>
      </c>
      <c r="L205" s="288">
        <f t="shared" ref="L205" si="5">K205*J205</f>
        <v>100</v>
      </c>
      <c r="M205" s="109" t="s">
        <v>63</v>
      </c>
      <c r="N205" s="218" t="s">
        <v>97</v>
      </c>
      <c r="O205" s="176" t="s">
        <v>23</v>
      </c>
    </row>
    <row r="206" spans="1:15" s="29" customFormat="1" ht="16.5" customHeight="1" x14ac:dyDescent="0.25">
      <c r="A206" s="199">
        <v>193</v>
      </c>
      <c r="B206" s="39" t="s">
        <v>18</v>
      </c>
      <c r="C206" s="70" t="s">
        <v>208</v>
      </c>
      <c r="D206" s="4" t="s">
        <v>239</v>
      </c>
      <c r="E206" s="311">
        <v>7723</v>
      </c>
      <c r="F206" s="15">
        <v>3</v>
      </c>
      <c r="G206" s="3">
        <v>12</v>
      </c>
      <c r="H206" s="3">
        <v>36</v>
      </c>
      <c r="I206" s="3">
        <v>30</v>
      </c>
      <c r="J206" s="3">
        <v>1</v>
      </c>
      <c r="K206" s="3">
        <v>100</v>
      </c>
      <c r="L206" s="3">
        <f t="shared" si="3"/>
        <v>100</v>
      </c>
      <c r="M206" s="109" t="s">
        <v>21</v>
      </c>
      <c r="N206" s="2" t="s">
        <v>57</v>
      </c>
      <c r="O206" s="113" t="s">
        <v>23</v>
      </c>
    </row>
    <row r="207" spans="1:15" s="29" customFormat="1" ht="16.5" customHeight="1" x14ac:dyDescent="0.3">
      <c r="A207" s="199">
        <v>194</v>
      </c>
      <c r="B207" s="39" t="s">
        <v>18</v>
      </c>
      <c r="C207" s="70" t="s">
        <v>208</v>
      </c>
      <c r="D207" s="4" t="s">
        <v>104</v>
      </c>
      <c r="E207" s="311">
        <v>7290</v>
      </c>
      <c r="F207" s="15"/>
      <c r="G207" s="3">
        <v>12</v>
      </c>
      <c r="H207" s="3">
        <v>36</v>
      </c>
      <c r="I207" s="3">
        <v>30</v>
      </c>
      <c r="J207" s="3">
        <v>1</v>
      </c>
      <c r="K207" s="3">
        <v>100</v>
      </c>
      <c r="L207" s="3">
        <f t="shared" si="3"/>
        <v>100</v>
      </c>
      <c r="M207" s="108" t="s">
        <v>50</v>
      </c>
      <c r="N207" s="2" t="s">
        <v>88</v>
      </c>
      <c r="O207" s="113" t="s">
        <v>23</v>
      </c>
    </row>
    <row r="208" spans="1:15" s="29" customFormat="1" ht="18" customHeight="1" x14ac:dyDescent="0.25">
      <c r="A208" s="199">
        <v>195</v>
      </c>
      <c r="B208" s="95" t="s">
        <v>18</v>
      </c>
      <c r="C208" s="70" t="s">
        <v>208</v>
      </c>
      <c r="D208" s="4" t="s">
        <v>240</v>
      </c>
      <c r="E208" s="311">
        <v>7995</v>
      </c>
      <c r="F208" s="15">
        <v>1</v>
      </c>
      <c r="G208" s="3">
        <v>12</v>
      </c>
      <c r="H208" s="3">
        <v>36</v>
      </c>
      <c r="I208" s="3">
        <v>30</v>
      </c>
      <c r="J208" s="3">
        <v>1</v>
      </c>
      <c r="K208" s="3">
        <v>100</v>
      </c>
      <c r="L208" s="3">
        <f t="shared" si="3"/>
        <v>100</v>
      </c>
      <c r="M208" s="109" t="s">
        <v>50</v>
      </c>
      <c r="N208" s="2" t="s">
        <v>88</v>
      </c>
      <c r="O208" s="113" t="s">
        <v>23</v>
      </c>
    </row>
    <row r="209" spans="1:15" s="29" customFormat="1" ht="16.5" customHeight="1" x14ac:dyDescent="0.3">
      <c r="A209" s="199">
        <v>196</v>
      </c>
      <c r="B209" s="95" t="s">
        <v>18</v>
      </c>
      <c r="C209" s="70" t="s">
        <v>208</v>
      </c>
      <c r="D209" s="4" t="s">
        <v>241</v>
      </c>
      <c r="E209" s="311">
        <v>6222</v>
      </c>
      <c r="F209" s="15">
        <v>3</v>
      </c>
      <c r="G209" s="3">
        <v>12</v>
      </c>
      <c r="H209" s="3">
        <v>36</v>
      </c>
      <c r="I209" s="3">
        <v>30</v>
      </c>
      <c r="J209" s="3">
        <v>1</v>
      </c>
      <c r="K209" s="3">
        <v>100</v>
      </c>
      <c r="L209" s="3">
        <f t="shared" si="3"/>
        <v>100</v>
      </c>
      <c r="M209" s="108" t="s">
        <v>50</v>
      </c>
      <c r="N209" s="2" t="s">
        <v>88</v>
      </c>
      <c r="O209" s="113" t="s">
        <v>23</v>
      </c>
    </row>
    <row r="210" spans="1:15" s="29" customFormat="1" ht="16.5" customHeight="1" x14ac:dyDescent="0.3">
      <c r="A210" s="199">
        <v>197</v>
      </c>
      <c r="B210" s="95" t="s">
        <v>18</v>
      </c>
      <c r="C210" s="70" t="s">
        <v>208</v>
      </c>
      <c r="D210" s="4" t="s">
        <v>242</v>
      </c>
      <c r="E210" s="311">
        <v>8321</v>
      </c>
      <c r="F210" s="15">
        <v>2</v>
      </c>
      <c r="G210" s="3">
        <v>12</v>
      </c>
      <c r="H210" s="3">
        <v>36</v>
      </c>
      <c r="I210" s="3">
        <v>30</v>
      </c>
      <c r="J210" s="3">
        <v>1</v>
      </c>
      <c r="K210" s="3">
        <v>100</v>
      </c>
      <c r="L210" s="3">
        <f t="shared" si="3"/>
        <v>100</v>
      </c>
      <c r="M210" s="108" t="s">
        <v>50</v>
      </c>
      <c r="N210" s="2" t="s">
        <v>88</v>
      </c>
      <c r="O210" s="113" t="s">
        <v>23</v>
      </c>
    </row>
    <row r="211" spans="1:15" s="29" customFormat="1" ht="15.75" customHeight="1" x14ac:dyDescent="0.3">
      <c r="A211" s="199">
        <v>198</v>
      </c>
      <c r="B211" s="95" t="s">
        <v>18</v>
      </c>
      <c r="C211" s="70" t="s">
        <v>208</v>
      </c>
      <c r="D211" s="4" t="s">
        <v>243</v>
      </c>
      <c r="E211" s="311">
        <v>8715</v>
      </c>
      <c r="F211" s="15">
        <v>3</v>
      </c>
      <c r="G211" s="3">
        <v>12</v>
      </c>
      <c r="H211" s="3">
        <v>36</v>
      </c>
      <c r="I211" s="3">
        <v>30</v>
      </c>
      <c r="J211" s="3">
        <v>1</v>
      </c>
      <c r="K211" s="3">
        <v>100</v>
      </c>
      <c r="L211" s="3">
        <f t="shared" si="3"/>
        <v>100</v>
      </c>
      <c r="M211" s="108" t="s">
        <v>63</v>
      </c>
      <c r="N211" s="5" t="s">
        <v>23</v>
      </c>
      <c r="O211" s="113" t="s">
        <v>23</v>
      </c>
    </row>
    <row r="212" spans="1:15" s="29" customFormat="1" ht="15.75" customHeight="1" x14ac:dyDescent="0.3">
      <c r="A212" s="199">
        <v>199</v>
      </c>
      <c r="B212" s="95" t="s">
        <v>18</v>
      </c>
      <c r="C212" s="70" t="s">
        <v>208</v>
      </c>
      <c r="D212" s="4" t="s">
        <v>244</v>
      </c>
      <c r="E212" s="311">
        <v>3701</v>
      </c>
      <c r="F212" s="15"/>
      <c r="G212" s="3">
        <v>12</v>
      </c>
      <c r="H212" s="3">
        <v>36</v>
      </c>
      <c r="I212" s="3">
        <v>30</v>
      </c>
      <c r="J212" s="3">
        <v>1</v>
      </c>
      <c r="K212" s="3">
        <v>100</v>
      </c>
      <c r="L212" s="3">
        <f t="shared" si="3"/>
        <v>100</v>
      </c>
      <c r="M212" s="108" t="s">
        <v>26</v>
      </c>
      <c r="N212" s="5" t="s">
        <v>23</v>
      </c>
      <c r="O212" s="113" t="s">
        <v>23</v>
      </c>
    </row>
    <row r="213" spans="1:15" s="29" customFormat="1" ht="16.5" customHeight="1" x14ac:dyDescent="0.3">
      <c r="A213" s="199">
        <v>200</v>
      </c>
      <c r="B213" s="95" t="s">
        <v>18</v>
      </c>
      <c r="C213" s="70" t="s">
        <v>208</v>
      </c>
      <c r="D213" s="4" t="s">
        <v>245</v>
      </c>
      <c r="E213" s="311">
        <v>8790</v>
      </c>
      <c r="F213" s="15">
        <v>3</v>
      </c>
      <c r="G213" s="3">
        <v>12</v>
      </c>
      <c r="H213" s="3">
        <v>36</v>
      </c>
      <c r="I213" s="3">
        <v>30</v>
      </c>
      <c r="J213" s="3">
        <v>1</v>
      </c>
      <c r="K213" s="3">
        <v>100</v>
      </c>
      <c r="L213" s="3">
        <f t="shared" si="3"/>
        <v>100</v>
      </c>
      <c r="M213" s="108" t="s">
        <v>38</v>
      </c>
      <c r="N213" s="2" t="s">
        <v>117</v>
      </c>
      <c r="O213" s="113" t="s">
        <v>23</v>
      </c>
    </row>
    <row r="214" spans="1:15" s="29" customFormat="1" ht="16.5" customHeight="1" x14ac:dyDescent="0.3">
      <c r="A214" s="199">
        <v>201</v>
      </c>
      <c r="B214" s="95" t="s">
        <v>18</v>
      </c>
      <c r="C214" s="70" t="s">
        <v>208</v>
      </c>
      <c r="D214" s="4" t="s">
        <v>246</v>
      </c>
      <c r="E214" s="311">
        <v>7893</v>
      </c>
      <c r="F214" s="15"/>
      <c r="G214" s="3">
        <v>12</v>
      </c>
      <c r="H214" s="3">
        <v>36</v>
      </c>
      <c r="I214" s="3">
        <v>30</v>
      </c>
      <c r="J214" s="3">
        <v>1</v>
      </c>
      <c r="K214" s="3">
        <v>100</v>
      </c>
      <c r="L214" s="3">
        <f t="shared" si="3"/>
        <v>100</v>
      </c>
      <c r="M214" s="108" t="s">
        <v>21</v>
      </c>
      <c r="N214" s="2" t="s">
        <v>22</v>
      </c>
      <c r="O214" s="113" t="s">
        <v>23</v>
      </c>
    </row>
    <row r="215" spans="1:15" s="29" customFormat="1" ht="18" customHeight="1" x14ac:dyDescent="0.3">
      <c r="A215" s="199">
        <v>202</v>
      </c>
      <c r="B215" s="95" t="s">
        <v>18</v>
      </c>
      <c r="C215" s="70" t="s">
        <v>208</v>
      </c>
      <c r="D215" s="4" t="s">
        <v>247</v>
      </c>
      <c r="E215" s="311">
        <v>8050</v>
      </c>
      <c r="F215" s="15"/>
      <c r="G215" s="3">
        <v>12</v>
      </c>
      <c r="H215" s="3">
        <v>36</v>
      </c>
      <c r="I215" s="3">
        <v>30</v>
      </c>
      <c r="J215" s="3">
        <v>1</v>
      </c>
      <c r="K215" s="3">
        <v>100</v>
      </c>
      <c r="L215" s="3">
        <f t="shared" si="3"/>
        <v>100</v>
      </c>
      <c r="M215" s="108" t="s">
        <v>26</v>
      </c>
      <c r="N215" s="2" t="s">
        <v>68</v>
      </c>
      <c r="O215" s="113" t="s">
        <v>23</v>
      </c>
    </row>
    <row r="216" spans="1:15" s="29" customFormat="1" ht="18.75" customHeight="1" x14ac:dyDescent="0.3">
      <c r="A216" s="199">
        <v>203</v>
      </c>
      <c r="B216" s="95" t="s">
        <v>18</v>
      </c>
      <c r="C216" s="70" t="s">
        <v>208</v>
      </c>
      <c r="D216" s="4" t="s">
        <v>248</v>
      </c>
      <c r="E216" s="311">
        <v>11100</v>
      </c>
      <c r="F216" s="15">
        <v>3</v>
      </c>
      <c r="G216" s="3">
        <v>12</v>
      </c>
      <c r="H216" s="3">
        <v>36</v>
      </c>
      <c r="I216" s="3">
        <v>30</v>
      </c>
      <c r="J216" s="3">
        <v>1</v>
      </c>
      <c r="K216" s="3">
        <v>100</v>
      </c>
      <c r="L216" s="3">
        <f t="shared" si="3"/>
        <v>100</v>
      </c>
      <c r="M216" s="108" t="s">
        <v>21</v>
      </c>
      <c r="N216" s="2" t="s">
        <v>57</v>
      </c>
      <c r="O216" s="113" t="s">
        <v>249</v>
      </c>
    </row>
    <row r="217" spans="1:15" s="29" customFormat="1" ht="16.5" customHeight="1" x14ac:dyDescent="0.3">
      <c r="A217" s="199">
        <v>204</v>
      </c>
      <c r="B217" s="95" t="s">
        <v>18</v>
      </c>
      <c r="C217" s="70" t="s">
        <v>208</v>
      </c>
      <c r="D217" s="4" t="s">
        <v>250</v>
      </c>
      <c r="E217" s="311">
        <v>10754</v>
      </c>
      <c r="F217" s="15"/>
      <c r="G217" s="3">
        <v>12</v>
      </c>
      <c r="H217" s="3">
        <v>36</v>
      </c>
      <c r="I217" s="3">
        <v>30</v>
      </c>
      <c r="J217" s="3">
        <v>1</v>
      </c>
      <c r="K217" s="3">
        <v>100</v>
      </c>
      <c r="L217" s="103">
        <f t="shared" si="3"/>
        <v>100</v>
      </c>
      <c r="M217" s="108" t="s">
        <v>50</v>
      </c>
      <c r="N217" s="2" t="s">
        <v>251</v>
      </c>
      <c r="O217" s="113" t="s">
        <v>23</v>
      </c>
    </row>
    <row r="218" spans="1:15" s="29" customFormat="1" ht="16.5" customHeight="1" x14ac:dyDescent="0.3">
      <c r="A218" s="199">
        <v>205</v>
      </c>
      <c r="B218" s="95" t="s">
        <v>18</v>
      </c>
      <c r="C218" s="70" t="s">
        <v>208</v>
      </c>
      <c r="D218" s="4" t="s">
        <v>252</v>
      </c>
      <c r="E218" s="311">
        <v>4354</v>
      </c>
      <c r="F218" s="15"/>
      <c r="G218" s="3">
        <v>12</v>
      </c>
      <c r="H218" s="3">
        <v>36</v>
      </c>
      <c r="I218" s="3">
        <v>30</v>
      </c>
      <c r="J218" s="3">
        <v>1</v>
      </c>
      <c r="K218" s="3">
        <v>100</v>
      </c>
      <c r="L218" s="103">
        <f t="shared" si="3"/>
        <v>100</v>
      </c>
      <c r="M218" s="108" t="s">
        <v>21</v>
      </c>
      <c r="N218" s="2" t="s">
        <v>32</v>
      </c>
      <c r="O218" s="113" t="s">
        <v>23</v>
      </c>
    </row>
    <row r="219" spans="1:15" s="29" customFormat="1" ht="16.5" customHeight="1" x14ac:dyDescent="0.3">
      <c r="A219" s="199">
        <v>206</v>
      </c>
      <c r="B219" s="95" t="s">
        <v>18</v>
      </c>
      <c r="C219" s="70" t="s">
        <v>208</v>
      </c>
      <c r="D219" s="4" t="s">
        <v>253</v>
      </c>
      <c r="E219" s="311">
        <v>9504</v>
      </c>
      <c r="F219" s="15">
        <v>3</v>
      </c>
      <c r="G219" s="3">
        <v>12</v>
      </c>
      <c r="H219" s="3">
        <v>36</v>
      </c>
      <c r="I219" s="3">
        <v>30</v>
      </c>
      <c r="J219" s="3">
        <v>1</v>
      </c>
      <c r="K219" s="3">
        <v>100</v>
      </c>
      <c r="L219" s="3">
        <f t="shared" si="3"/>
        <v>100</v>
      </c>
      <c r="M219" s="108" t="s">
        <v>41</v>
      </c>
      <c r="N219" s="5" t="s">
        <v>23</v>
      </c>
      <c r="O219" s="113" t="s">
        <v>23</v>
      </c>
    </row>
    <row r="220" spans="1:15" s="29" customFormat="1" ht="16.5" customHeight="1" x14ac:dyDescent="0.3">
      <c r="A220" s="199">
        <v>207</v>
      </c>
      <c r="B220" s="95" t="s">
        <v>18</v>
      </c>
      <c r="C220" s="70" t="s">
        <v>208</v>
      </c>
      <c r="D220" s="4" t="s">
        <v>254</v>
      </c>
      <c r="E220" s="311">
        <v>5052</v>
      </c>
      <c r="F220" s="15">
        <v>2</v>
      </c>
      <c r="G220" s="3">
        <v>12</v>
      </c>
      <c r="H220" s="3">
        <v>36</v>
      </c>
      <c r="I220" s="3">
        <v>30</v>
      </c>
      <c r="J220" s="3">
        <v>1</v>
      </c>
      <c r="K220" s="3">
        <v>100</v>
      </c>
      <c r="L220" s="3">
        <f t="shared" si="3"/>
        <v>100</v>
      </c>
      <c r="M220" s="108" t="s">
        <v>21</v>
      </c>
      <c r="N220" s="2" t="s">
        <v>32</v>
      </c>
      <c r="O220" s="113" t="s">
        <v>23</v>
      </c>
    </row>
    <row r="221" spans="1:15" s="29" customFormat="1" ht="16.5" customHeight="1" x14ac:dyDescent="0.3">
      <c r="A221" s="199">
        <v>208</v>
      </c>
      <c r="B221" s="95" t="s">
        <v>18</v>
      </c>
      <c r="C221" s="70" t="s">
        <v>208</v>
      </c>
      <c r="D221" s="4" t="s">
        <v>255</v>
      </c>
      <c r="E221" s="311">
        <v>9008</v>
      </c>
      <c r="F221" s="15">
        <v>2</v>
      </c>
      <c r="G221" s="3">
        <v>12</v>
      </c>
      <c r="H221" s="3">
        <v>36</v>
      </c>
      <c r="I221" s="3">
        <v>30</v>
      </c>
      <c r="J221" s="3">
        <v>1</v>
      </c>
      <c r="K221" s="3">
        <v>100</v>
      </c>
      <c r="L221" s="3">
        <f t="shared" si="3"/>
        <v>100</v>
      </c>
      <c r="M221" s="108" t="s">
        <v>50</v>
      </c>
      <c r="N221" s="2" t="s">
        <v>88</v>
      </c>
      <c r="O221" s="113" t="s">
        <v>23</v>
      </c>
    </row>
    <row r="222" spans="1:15" s="29" customFormat="1" ht="15.75" customHeight="1" x14ac:dyDescent="0.3">
      <c r="A222" s="199">
        <v>209</v>
      </c>
      <c r="B222" s="39" t="s">
        <v>18</v>
      </c>
      <c r="C222" s="2" t="s">
        <v>256</v>
      </c>
      <c r="D222" s="4" t="s">
        <v>257</v>
      </c>
      <c r="E222" s="3">
        <v>5244</v>
      </c>
      <c r="F222" s="15"/>
      <c r="G222" s="3">
        <v>12</v>
      </c>
      <c r="H222" s="44">
        <v>36</v>
      </c>
      <c r="I222" s="3">
        <v>30</v>
      </c>
      <c r="J222" s="3">
        <v>1</v>
      </c>
      <c r="K222" s="3">
        <v>200</v>
      </c>
      <c r="L222" s="3">
        <f t="shared" si="3"/>
        <v>200</v>
      </c>
      <c r="M222" s="108" t="s">
        <v>21</v>
      </c>
      <c r="N222" s="2" t="s">
        <v>29</v>
      </c>
      <c r="O222" s="113" t="s">
        <v>23</v>
      </c>
    </row>
    <row r="223" spans="1:15" s="29" customFormat="1" ht="15.75" customHeight="1" x14ac:dyDescent="0.3">
      <c r="A223" s="199">
        <v>210</v>
      </c>
      <c r="B223" s="39" t="s">
        <v>18</v>
      </c>
      <c r="C223" s="2" t="s">
        <v>256</v>
      </c>
      <c r="D223" s="4" t="s">
        <v>258</v>
      </c>
      <c r="E223" s="3">
        <v>4418</v>
      </c>
      <c r="F223" s="15"/>
      <c r="G223" s="3">
        <v>12</v>
      </c>
      <c r="H223" s="44">
        <v>36</v>
      </c>
      <c r="I223" s="3">
        <v>30</v>
      </c>
      <c r="J223" s="3">
        <v>1</v>
      </c>
      <c r="K223" s="3">
        <v>100</v>
      </c>
      <c r="L223" s="3">
        <f t="shared" si="3"/>
        <v>100</v>
      </c>
      <c r="M223" s="108" t="s">
        <v>21</v>
      </c>
      <c r="N223" s="2" t="s">
        <v>22</v>
      </c>
      <c r="O223" s="113" t="s">
        <v>23</v>
      </c>
    </row>
    <row r="224" spans="1:15" s="29" customFormat="1" ht="18" customHeight="1" x14ac:dyDescent="0.3">
      <c r="A224" s="199">
        <v>211</v>
      </c>
      <c r="B224" s="39" t="s">
        <v>18</v>
      </c>
      <c r="C224" s="2" t="s">
        <v>256</v>
      </c>
      <c r="D224" s="4" t="s">
        <v>259</v>
      </c>
      <c r="E224" s="3">
        <v>4527</v>
      </c>
      <c r="F224" s="15"/>
      <c r="G224" s="3">
        <v>12</v>
      </c>
      <c r="H224" s="44">
        <v>36</v>
      </c>
      <c r="I224" s="3">
        <v>30</v>
      </c>
      <c r="J224" s="3">
        <v>1</v>
      </c>
      <c r="K224" s="3">
        <v>100</v>
      </c>
      <c r="L224" s="3">
        <f t="shared" si="3"/>
        <v>100</v>
      </c>
      <c r="M224" s="111" t="s">
        <v>41</v>
      </c>
      <c r="N224" s="5" t="s">
        <v>23</v>
      </c>
      <c r="O224" s="113" t="s">
        <v>23</v>
      </c>
    </row>
    <row r="225" spans="1:15" s="29" customFormat="1" ht="18" customHeight="1" x14ac:dyDescent="0.3">
      <c r="A225" s="199">
        <v>212</v>
      </c>
      <c r="B225" s="39" t="s">
        <v>18</v>
      </c>
      <c r="C225" s="2" t="s">
        <v>256</v>
      </c>
      <c r="D225" s="4" t="s">
        <v>260</v>
      </c>
      <c r="E225" s="3">
        <v>6328</v>
      </c>
      <c r="F225" s="15"/>
      <c r="G225" s="3">
        <v>12</v>
      </c>
      <c r="H225" s="44">
        <v>36</v>
      </c>
      <c r="I225" s="3">
        <v>30</v>
      </c>
      <c r="J225" s="3">
        <v>1</v>
      </c>
      <c r="K225" s="3">
        <v>100</v>
      </c>
      <c r="L225" s="3">
        <f t="shared" si="3"/>
        <v>100</v>
      </c>
      <c r="M225" s="111" t="s">
        <v>50</v>
      </c>
      <c r="N225" s="2" t="s">
        <v>88</v>
      </c>
      <c r="O225" s="113" t="s">
        <v>23</v>
      </c>
    </row>
    <row r="226" spans="1:15" s="29" customFormat="1" ht="18" customHeight="1" x14ac:dyDescent="0.3">
      <c r="A226" s="199">
        <v>213</v>
      </c>
      <c r="B226" s="39" t="s">
        <v>18</v>
      </c>
      <c r="C226" s="2" t="s">
        <v>256</v>
      </c>
      <c r="D226" s="4" t="s">
        <v>261</v>
      </c>
      <c r="E226" s="3">
        <v>2591</v>
      </c>
      <c r="F226" s="15"/>
      <c r="G226" s="3">
        <v>12</v>
      </c>
      <c r="H226" s="44">
        <v>36</v>
      </c>
      <c r="I226" s="3">
        <v>30</v>
      </c>
      <c r="J226" s="3">
        <v>1</v>
      </c>
      <c r="K226" s="3">
        <v>100</v>
      </c>
      <c r="L226" s="3">
        <f t="shared" si="3"/>
        <v>100</v>
      </c>
      <c r="M226" s="111" t="s">
        <v>50</v>
      </c>
      <c r="N226" s="2" t="s">
        <v>88</v>
      </c>
      <c r="O226" s="113" t="s">
        <v>23</v>
      </c>
    </row>
    <row r="227" spans="1:15" s="29" customFormat="1" ht="18" customHeight="1" x14ac:dyDescent="0.3">
      <c r="A227" s="199">
        <v>214</v>
      </c>
      <c r="B227" s="39" t="s">
        <v>18</v>
      </c>
      <c r="C227" s="2" t="s">
        <v>256</v>
      </c>
      <c r="D227" s="4" t="s">
        <v>262</v>
      </c>
      <c r="E227" s="3">
        <v>3422</v>
      </c>
      <c r="F227" s="15"/>
      <c r="G227" s="3">
        <v>12</v>
      </c>
      <c r="H227" s="44">
        <v>36</v>
      </c>
      <c r="I227" s="3">
        <v>30</v>
      </c>
      <c r="J227" s="3">
        <v>1</v>
      </c>
      <c r="K227" s="3">
        <v>100</v>
      </c>
      <c r="L227" s="3">
        <f t="shared" si="3"/>
        <v>100</v>
      </c>
      <c r="M227" s="111" t="s">
        <v>50</v>
      </c>
      <c r="N227" s="2" t="s">
        <v>88</v>
      </c>
      <c r="O227" s="113" t="s">
        <v>23</v>
      </c>
    </row>
    <row r="228" spans="1:15" s="29" customFormat="1" ht="18.75" customHeight="1" x14ac:dyDescent="0.3">
      <c r="A228" s="199">
        <v>215</v>
      </c>
      <c r="B228" s="39" t="s">
        <v>18</v>
      </c>
      <c r="C228" s="2" t="s">
        <v>263</v>
      </c>
      <c r="D228" s="4" t="s">
        <v>264</v>
      </c>
      <c r="E228" s="3">
        <v>2030</v>
      </c>
      <c r="F228" s="15"/>
      <c r="G228" s="3">
        <v>12</v>
      </c>
      <c r="H228" s="44">
        <v>36</v>
      </c>
      <c r="I228" s="3">
        <v>30</v>
      </c>
      <c r="J228" s="3">
        <v>1</v>
      </c>
      <c r="K228" s="3">
        <v>200</v>
      </c>
      <c r="L228" s="3">
        <f t="shared" si="3"/>
        <v>200</v>
      </c>
      <c r="M228" s="111" t="s">
        <v>38</v>
      </c>
      <c r="N228" s="2" t="s">
        <v>265</v>
      </c>
      <c r="O228" s="113" t="s">
        <v>23</v>
      </c>
    </row>
    <row r="229" spans="1:15" s="29" customFormat="1" ht="18.75" customHeight="1" x14ac:dyDescent="0.3">
      <c r="A229" s="199">
        <v>216</v>
      </c>
      <c r="B229" s="39" t="s">
        <v>18</v>
      </c>
      <c r="C229" s="114" t="s">
        <v>603</v>
      </c>
      <c r="D229" s="157" t="s">
        <v>290</v>
      </c>
      <c r="E229" s="116" t="s">
        <v>23</v>
      </c>
      <c r="F229" s="117"/>
      <c r="G229" s="116">
        <v>12</v>
      </c>
      <c r="H229" s="158">
        <v>36</v>
      </c>
      <c r="I229" s="116">
        <v>30</v>
      </c>
      <c r="J229" s="116">
        <v>1</v>
      </c>
      <c r="K229" s="116">
        <v>300</v>
      </c>
      <c r="L229" s="3">
        <f t="shared" si="3"/>
        <v>300</v>
      </c>
      <c r="M229" s="111" t="s">
        <v>26</v>
      </c>
      <c r="N229" s="5" t="s">
        <v>68</v>
      </c>
      <c r="O229" s="63" t="s">
        <v>291</v>
      </c>
    </row>
    <row r="230" spans="1:15" s="7" customFormat="1" ht="16.2" thickBot="1" x14ac:dyDescent="0.3">
      <c r="A230" s="200">
        <v>217</v>
      </c>
      <c r="B230" s="84" t="s">
        <v>18</v>
      </c>
      <c r="C230" s="11" t="s">
        <v>266</v>
      </c>
      <c r="D230" s="91" t="s">
        <v>267</v>
      </c>
      <c r="E230" s="12">
        <v>104448</v>
      </c>
      <c r="F230" s="12"/>
      <c r="G230" s="12">
        <v>12</v>
      </c>
      <c r="H230" s="12">
        <v>36</v>
      </c>
      <c r="I230" s="12">
        <v>30</v>
      </c>
      <c r="J230" s="12">
        <v>1</v>
      </c>
      <c r="K230" s="12">
        <v>600</v>
      </c>
      <c r="L230" s="159">
        <f t="shared" si="3"/>
        <v>600</v>
      </c>
      <c r="M230" s="151" t="s">
        <v>38</v>
      </c>
      <c r="N230" s="152" t="s">
        <v>23</v>
      </c>
      <c r="O230" s="153" t="s">
        <v>268</v>
      </c>
    </row>
    <row r="231" spans="1:15" s="32" customFormat="1" ht="27" customHeight="1" x14ac:dyDescent="0.25">
      <c r="C231" s="72" t="s">
        <v>269</v>
      </c>
      <c r="D231" s="72"/>
      <c r="E231" s="33">
        <f>SUM(E14:E230)</f>
        <v>2106934</v>
      </c>
      <c r="F231" s="33">
        <f>SUM(F14:F230)</f>
        <v>427</v>
      </c>
      <c r="H231" s="33">
        <f>SUM(H14:H230)</f>
        <v>7812</v>
      </c>
      <c r="I231" s="33"/>
      <c r="J231" s="33"/>
      <c r="K231" s="33">
        <f>SUM(K14:K230)</f>
        <v>37700</v>
      </c>
      <c r="L231" s="33">
        <f>SUM(L14:L230)</f>
        <v>37700</v>
      </c>
      <c r="M231" s="34"/>
    </row>
    <row r="232" spans="1:15" s="32" customFormat="1" ht="27" customHeight="1" x14ac:dyDescent="0.25">
      <c r="C232" s="72"/>
      <c r="D232" s="72"/>
      <c r="E232" s="33"/>
      <c r="F232" s="33"/>
      <c r="H232" s="33"/>
      <c r="I232" s="33"/>
      <c r="J232" s="33"/>
      <c r="K232" s="33"/>
      <c r="L232" s="33"/>
      <c r="M232" s="34"/>
    </row>
    <row r="233" spans="1:15" s="7" customFormat="1" ht="17.25" customHeight="1" thickBot="1" x14ac:dyDescent="0.3">
      <c r="A233" s="34"/>
      <c r="B233" s="34"/>
      <c r="C233" s="9"/>
      <c r="D233" s="10"/>
      <c r="E233" s="8"/>
      <c r="F233" s="8"/>
      <c r="I233" s="8"/>
      <c r="J233" s="8"/>
      <c r="L233" s="101"/>
    </row>
    <row r="234" spans="1:15" s="7" customFormat="1" ht="15.75" customHeight="1" x14ac:dyDescent="0.25">
      <c r="A234" s="337" t="s">
        <v>3</v>
      </c>
      <c r="B234" s="340" t="s">
        <v>4</v>
      </c>
      <c r="C234" s="342" t="s">
        <v>270</v>
      </c>
      <c r="D234" s="340" t="s">
        <v>6</v>
      </c>
      <c r="E234" s="340" t="s">
        <v>271</v>
      </c>
      <c r="F234" s="333" t="s">
        <v>8</v>
      </c>
      <c r="G234" s="340" t="s">
        <v>272</v>
      </c>
      <c r="H234" s="340" t="s">
        <v>273</v>
      </c>
      <c r="I234" s="340" t="s">
        <v>274</v>
      </c>
      <c r="J234" s="340" t="s">
        <v>275</v>
      </c>
      <c r="K234" s="333" t="s">
        <v>13</v>
      </c>
      <c r="L234" s="333" t="s">
        <v>14</v>
      </c>
      <c r="M234" s="335" t="s">
        <v>15</v>
      </c>
      <c r="N234" s="331" t="s">
        <v>16</v>
      </c>
      <c r="O234" s="331" t="s">
        <v>17</v>
      </c>
    </row>
    <row r="235" spans="1:15" s="7" customFormat="1" ht="39.9" customHeight="1" thickBot="1" x14ac:dyDescent="0.3">
      <c r="A235" s="339"/>
      <c r="B235" s="341"/>
      <c r="C235" s="343"/>
      <c r="D235" s="341"/>
      <c r="E235" s="341"/>
      <c r="F235" s="334"/>
      <c r="G235" s="341"/>
      <c r="H235" s="341"/>
      <c r="I235" s="341"/>
      <c r="J235" s="341"/>
      <c r="K235" s="334"/>
      <c r="L235" s="334"/>
      <c r="M235" s="336"/>
      <c r="N235" s="332"/>
      <c r="O235" s="332"/>
    </row>
    <row r="236" spans="1:15" s="7" customFormat="1" ht="15.6" x14ac:dyDescent="0.3">
      <c r="A236" s="18">
        <v>1</v>
      </c>
      <c r="B236" s="16" t="s">
        <v>18</v>
      </c>
      <c r="C236" s="16" t="s">
        <v>276</v>
      </c>
      <c r="D236" s="16" t="s">
        <v>277</v>
      </c>
      <c r="E236" s="17">
        <v>44574</v>
      </c>
      <c r="F236" s="17"/>
      <c r="G236" s="17">
        <v>12</v>
      </c>
      <c r="H236" s="17">
        <v>36</v>
      </c>
      <c r="I236" s="17">
        <v>30</v>
      </c>
      <c r="J236" s="17">
        <v>1</v>
      </c>
      <c r="K236" s="55">
        <v>600</v>
      </c>
      <c r="L236" s="55">
        <f>K236*J236</f>
        <v>600</v>
      </c>
      <c r="M236" s="120" t="s">
        <v>38</v>
      </c>
      <c r="N236" s="89" t="s">
        <v>23</v>
      </c>
      <c r="O236" s="107" t="s">
        <v>268</v>
      </c>
    </row>
    <row r="237" spans="1:15" s="7" customFormat="1" ht="15.6" x14ac:dyDescent="0.25">
      <c r="A237" s="19">
        <v>2</v>
      </c>
      <c r="B237" s="2" t="s">
        <v>18</v>
      </c>
      <c r="C237" s="2" t="s">
        <v>276</v>
      </c>
      <c r="D237" s="2" t="s">
        <v>278</v>
      </c>
      <c r="E237" s="3">
        <v>26809</v>
      </c>
      <c r="F237" s="3"/>
      <c r="G237" s="3">
        <v>12</v>
      </c>
      <c r="H237" s="3">
        <v>36</v>
      </c>
      <c r="I237" s="3">
        <v>30</v>
      </c>
      <c r="J237" s="3">
        <v>1</v>
      </c>
      <c r="K237" s="3">
        <v>500</v>
      </c>
      <c r="L237" s="44">
        <f t="shared" ref="L237:L244" si="6">K237*J237</f>
        <v>500</v>
      </c>
      <c r="M237" s="5" t="s">
        <v>41</v>
      </c>
      <c r="N237" s="5" t="s">
        <v>42</v>
      </c>
      <c r="O237" s="63" t="s">
        <v>161</v>
      </c>
    </row>
    <row r="238" spans="1:15" s="7" customFormat="1" ht="15.6" x14ac:dyDescent="0.3">
      <c r="A238" s="19">
        <v>3</v>
      </c>
      <c r="B238" s="2" t="s">
        <v>18</v>
      </c>
      <c r="C238" s="2" t="s">
        <v>276</v>
      </c>
      <c r="D238" s="2" t="s">
        <v>279</v>
      </c>
      <c r="E238" s="3">
        <v>20478</v>
      </c>
      <c r="F238" s="3"/>
      <c r="G238" s="3">
        <v>12</v>
      </c>
      <c r="H238" s="3">
        <v>36</v>
      </c>
      <c r="I238" s="3">
        <v>30</v>
      </c>
      <c r="J238" s="3">
        <v>1</v>
      </c>
      <c r="K238" s="3">
        <v>500</v>
      </c>
      <c r="L238" s="44">
        <f t="shared" si="6"/>
        <v>500</v>
      </c>
      <c r="M238" s="119" t="s">
        <v>21</v>
      </c>
      <c r="N238" s="5" t="s">
        <v>32</v>
      </c>
      <c r="O238" s="63" t="s">
        <v>161</v>
      </c>
    </row>
    <row r="239" spans="1:15" s="7" customFormat="1" ht="15.6" x14ac:dyDescent="0.3">
      <c r="A239" s="19">
        <v>4</v>
      </c>
      <c r="B239" s="2" t="s">
        <v>18</v>
      </c>
      <c r="C239" s="2" t="s">
        <v>276</v>
      </c>
      <c r="D239" s="2" t="s">
        <v>280</v>
      </c>
      <c r="E239" s="3">
        <v>30671</v>
      </c>
      <c r="F239" s="3"/>
      <c r="G239" s="3">
        <v>12</v>
      </c>
      <c r="H239" s="3">
        <v>36</v>
      </c>
      <c r="I239" s="3">
        <v>30</v>
      </c>
      <c r="J239" s="3">
        <v>1</v>
      </c>
      <c r="K239" s="3">
        <v>500</v>
      </c>
      <c r="L239" s="44">
        <f t="shared" si="6"/>
        <v>500</v>
      </c>
      <c r="M239" s="119" t="s">
        <v>50</v>
      </c>
      <c r="N239" s="5" t="s">
        <v>23</v>
      </c>
      <c r="O239" s="63" t="s">
        <v>281</v>
      </c>
    </row>
    <row r="240" spans="1:15" s="7" customFormat="1" ht="15.6" x14ac:dyDescent="0.3">
      <c r="A240" s="19">
        <v>5</v>
      </c>
      <c r="B240" s="2" t="s">
        <v>18</v>
      </c>
      <c r="C240" s="2" t="s">
        <v>276</v>
      </c>
      <c r="D240" s="2" t="s">
        <v>282</v>
      </c>
      <c r="E240" s="3">
        <v>33649</v>
      </c>
      <c r="F240" s="3"/>
      <c r="G240" s="3">
        <v>12</v>
      </c>
      <c r="H240" s="3">
        <v>36</v>
      </c>
      <c r="I240" s="3">
        <v>30</v>
      </c>
      <c r="J240" s="3">
        <v>1</v>
      </c>
      <c r="K240" s="3">
        <v>600</v>
      </c>
      <c r="L240" s="44">
        <f>K240*J240</f>
        <v>600</v>
      </c>
      <c r="M240" s="119" t="s">
        <v>50</v>
      </c>
      <c r="N240" s="5" t="s">
        <v>88</v>
      </c>
      <c r="O240" s="63" t="s">
        <v>283</v>
      </c>
    </row>
    <row r="241" spans="1:15" s="7" customFormat="1" ht="15.6" x14ac:dyDescent="0.3">
      <c r="A241" s="19">
        <v>6</v>
      </c>
      <c r="B241" s="2" t="s">
        <v>18</v>
      </c>
      <c r="C241" s="2" t="s">
        <v>276</v>
      </c>
      <c r="D241" s="2" t="s">
        <v>284</v>
      </c>
      <c r="E241" s="3">
        <v>18786</v>
      </c>
      <c r="F241" s="3"/>
      <c r="G241" s="3">
        <v>12</v>
      </c>
      <c r="H241" s="3">
        <v>36</v>
      </c>
      <c r="I241" s="3">
        <v>30</v>
      </c>
      <c r="J241" s="3">
        <v>1</v>
      </c>
      <c r="K241" s="3">
        <v>500</v>
      </c>
      <c r="L241" s="44">
        <f t="shared" si="6"/>
        <v>500</v>
      </c>
      <c r="M241" s="119" t="s">
        <v>21</v>
      </c>
      <c r="N241" s="5" t="s">
        <v>23</v>
      </c>
      <c r="O241" s="63" t="s">
        <v>285</v>
      </c>
    </row>
    <row r="242" spans="1:15" s="7" customFormat="1" ht="15.6" x14ac:dyDescent="0.3">
      <c r="A242" s="19">
        <v>7</v>
      </c>
      <c r="B242" s="2" t="s">
        <v>18</v>
      </c>
      <c r="C242" s="2" t="s">
        <v>276</v>
      </c>
      <c r="D242" s="2" t="s">
        <v>286</v>
      </c>
      <c r="E242" s="3">
        <v>23462</v>
      </c>
      <c r="F242" s="3"/>
      <c r="G242" s="3">
        <v>12</v>
      </c>
      <c r="H242" s="3">
        <v>36</v>
      </c>
      <c r="I242" s="3">
        <v>30</v>
      </c>
      <c r="J242" s="3">
        <v>1</v>
      </c>
      <c r="K242" s="3">
        <v>500</v>
      </c>
      <c r="L242" s="44">
        <f t="shared" si="6"/>
        <v>500</v>
      </c>
      <c r="M242" s="119" t="s">
        <v>41</v>
      </c>
      <c r="N242" s="5" t="s">
        <v>23</v>
      </c>
      <c r="O242" s="63" t="s">
        <v>287</v>
      </c>
    </row>
    <row r="243" spans="1:15" s="7" customFormat="1" ht="15.6" x14ac:dyDescent="0.3">
      <c r="A243" s="19">
        <v>8</v>
      </c>
      <c r="B243" s="2" t="s">
        <v>18</v>
      </c>
      <c r="C243" s="2" t="s">
        <v>276</v>
      </c>
      <c r="D243" s="2" t="s">
        <v>288</v>
      </c>
      <c r="E243" s="3">
        <v>30077</v>
      </c>
      <c r="F243" s="3"/>
      <c r="G243" s="3">
        <v>12</v>
      </c>
      <c r="H243" s="3">
        <v>36</v>
      </c>
      <c r="I243" s="3">
        <v>30</v>
      </c>
      <c r="J243" s="3">
        <v>1</v>
      </c>
      <c r="K243" s="3">
        <v>500</v>
      </c>
      <c r="L243" s="44">
        <f t="shared" si="6"/>
        <v>500</v>
      </c>
      <c r="M243" s="119" t="s">
        <v>65</v>
      </c>
      <c r="N243" s="5" t="s">
        <v>23</v>
      </c>
      <c r="O243" s="63" t="s">
        <v>289</v>
      </c>
    </row>
    <row r="244" spans="1:15" s="7" customFormat="1" ht="16.2" thickBot="1" x14ac:dyDescent="0.35">
      <c r="A244" s="83">
        <v>9</v>
      </c>
      <c r="B244" s="11" t="s">
        <v>18</v>
      </c>
      <c r="C244" s="11" t="s">
        <v>276</v>
      </c>
      <c r="D244" s="11" t="s">
        <v>290</v>
      </c>
      <c r="E244" s="12">
        <v>21962</v>
      </c>
      <c r="F244" s="12"/>
      <c r="G244" s="12">
        <v>12</v>
      </c>
      <c r="H244" s="12">
        <v>36</v>
      </c>
      <c r="I244" s="12">
        <v>30</v>
      </c>
      <c r="J244" s="12">
        <v>1</v>
      </c>
      <c r="K244" s="12">
        <v>500</v>
      </c>
      <c r="L244" s="38">
        <f t="shared" si="6"/>
        <v>500</v>
      </c>
      <c r="M244" s="123" t="s">
        <v>26</v>
      </c>
      <c r="N244" s="62" t="s">
        <v>68</v>
      </c>
      <c r="O244" s="90" t="s">
        <v>291</v>
      </c>
    </row>
    <row r="245" spans="1:15" s="7" customFormat="1" ht="27" customHeight="1" x14ac:dyDescent="0.25">
      <c r="A245" s="13"/>
      <c r="B245" s="13"/>
      <c r="C245" s="41" t="s">
        <v>292</v>
      </c>
      <c r="D245" s="41"/>
      <c r="E245" s="33">
        <f>SUM(E236:E244)</f>
        <v>250468</v>
      </c>
      <c r="F245" s="14"/>
      <c r="G245" s="14"/>
      <c r="H245" s="33">
        <f>SUM(H236:H244)</f>
        <v>324</v>
      </c>
      <c r="I245" s="33"/>
      <c r="J245" s="33"/>
      <c r="K245" s="33">
        <f>SUM(K236:K244)</f>
        <v>4700</v>
      </c>
      <c r="L245" s="33">
        <f>SUM(L236:L244)</f>
        <v>4700</v>
      </c>
    </row>
    <row r="246" spans="1:15" s="7" customFormat="1" ht="15.75" customHeight="1" x14ac:dyDescent="0.25">
      <c r="A246" s="13"/>
      <c r="B246" s="13"/>
      <c r="C246" s="41"/>
      <c r="D246" s="41"/>
      <c r="E246" s="33"/>
      <c r="F246" s="14"/>
      <c r="G246" s="14"/>
      <c r="H246" s="33"/>
      <c r="I246" s="33"/>
      <c r="J246" s="33"/>
      <c r="K246" s="33"/>
      <c r="L246" s="33"/>
    </row>
    <row r="247" spans="1:15" s="7" customFormat="1" ht="15.75" customHeight="1" thickBot="1" x14ac:dyDescent="0.3">
      <c r="A247" s="13"/>
      <c r="B247" s="13"/>
      <c r="C247" s="41"/>
      <c r="D247" s="41"/>
      <c r="E247" s="33"/>
      <c r="F247" s="14"/>
      <c r="G247" s="14"/>
      <c r="H247" s="33"/>
      <c r="I247" s="33"/>
      <c r="J247" s="33"/>
      <c r="K247" s="33"/>
      <c r="L247" s="71"/>
      <c r="M247" s="8"/>
    </row>
    <row r="248" spans="1:15" s="7" customFormat="1" ht="15.75" customHeight="1" x14ac:dyDescent="0.25">
      <c r="A248" s="337" t="s">
        <v>3</v>
      </c>
      <c r="B248" s="333" t="s">
        <v>4</v>
      </c>
      <c r="C248" s="333" t="s">
        <v>5</v>
      </c>
      <c r="D248" s="333" t="s">
        <v>6</v>
      </c>
      <c r="E248" s="333" t="s">
        <v>7</v>
      </c>
      <c r="F248" s="333" t="s">
        <v>8</v>
      </c>
      <c r="G248" s="333" t="s">
        <v>9</v>
      </c>
      <c r="H248" s="333" t="s">
        <v>10</v>
      </c>
      <c r="I248" s="333" t="s">
        <v>11</v>
      </c>
      <c r="J248" s="333" t="s">
        <v>12</v>
      </c>
      <c r="K248" s="333" t="s">
        <v>13</v>
      </c>
      <c r="L248" s="335" t="s">
        <v>14</v>
      </c>
      <c r="M248" s="331" t="s">
        <v>17</v>
      </c>
    </row>
    <row r="249" spans="1:15" s="7" customFormat="1" ht="39.9" customHeight="1" thickBot="1" x14ac:dyDescent="0.3">
      <c r="A249" s="338"/>
      <c r="B249" s="334"/>
      <c r="C249" s="334"/>
      <c r="D249" s="334"/>
      <c r="E249" s="334"/>
      <c r="F249" s="334"/>
      <c r="G249" s="334"/>
      <c r="H249" s="334"/>
      <c r="I249" s="334"/>
      <c r="J249" s="334"/>
      <c r="K249" s="334"/>
      <c r="L249" s="336"/>
      <c r="M249" s="332"/>
    </row>
    <row r="250" spans="1:15" s="7" customFormat="1" ht="15.9" customHeight="1" x14ac:dyDescent="0.25">
      <c r="A250" s="82">
        <v>1</v>
      </c>
      <c r="B250" s="89" t="s">
        <v>293</v>
      </c>
      <c r="C250" s="187" t="s">
        <v>294</v>
      </c>
      <c r="D250" s="187" t="s">
        <v>295</v>
      </c>
      <c r="E250" s="265">
        <v>12193</v>
      </c>
      <c r="F250" s="289"/>
      <c r="G250" s="198">
        <v>12</v>
      </c>
      <c r="H250" s="198">
        <v>36</v>
      </c>
      <c r="I250" s="198">
        <v>30</v>
      </c>
      <c r="J250" s="198">
        <v>1</v>
      </c>
      <c r="K250" s="265">
        <v>200</v>
      </c>
      <c r="L250" s="124">
        <f>K250*J250</f>
        <v>200</v>
      </c>
      <c r="M250" s="107" t="s">
        <v>30</v>
      </c>
    </row>
    <row r="251" spans="1:15" s="7" customFormat="1" ht="15.9" customHeight="1" x14ac:dyDescent="0.25">
      <c r="A251" s="328">
        <v>2</v>
      </c>
      <c r="B251" s="220" t="s">
        <v>293</v>
      </c>
      <c r="C251" s="218" t="s">
        <v>208</v>
      </c>
      <c r="D251" s="149" t="s">
        <v>637</v>
      </c>
      <c r="E251" s="311">
        <v>5038</v>
      </c>
      <c r="F251" s="293"/>
      <c r="G251" s="221">
        <v>12</v>
      </c>
      <c r="H251" s="221">
        <v>36</v>
      </c>
      <c r="I251" s="221">
        <v>30</v>
      </c>
      <c r="J251" s="221">
        <v>1</v>
      </c>
      <c r="K251" s="292">
        <v>100</v>
      </c>
      <c r="L251" s="125">
        <f>K251*J251</f>
        <v>100</v>
      </c>
      <c r="M251" s="294" t="s">
        <v>302</v>
      </c>
    </row>
    <row r="252" spans="1:15" s="7" customFormat="1" ht="15.9" customHeight="1" x14ac:dyDescent="0.25">
      <c r="A252" s="68">
        <v>3</v>
      </c>
      <c r="B252" s="220" t="s">
        <v>293</v>
      </c>
      <c r="C252" s="218" t="s">
        <v>208</v>
      </c>
      <c r="D252" s="218" t="s">
        <v>296</v>
      </c>
      <c r="E252" s="311">
        <v>6782</v>
      </c>
      <c r="F252" s="43"/>
      <c r="G252" s="221">
        <v>12</v>
      </c>
      <c r="H252" s="221">
        <v>36</v>
      </c>
      <c r="I252" s="221">
        <v>30</v>
      </c>
      <c r="J252" s="221">
        <v>1</v>
      </c>
      <c r="K252" s="292">
        <v>100</v>
      </c>
      <c r="L252" s="125">
        <f>K252*J252</f>
        <v>100</v>
      </c>
      <c r="M252" s="63" t="s">
        <v>23</v>
      </c>
    </row>
    <row r="253" spans="1:15" s="7" customFormat="1" ht="15.9" customHeight="1" x14ac:dyDescent="0.25">
      <c r="A253" s="191"/>
      <c r="B253" s="192"/>
      <c r="C253" s="193"/>
      <c r="D253" s="193"/>
      <c r="E253" s="194"/>
      <c r="F253" s="195"/>
      <c r="G253" s="196"/>
      <c r="H253" s="196"/>
      <c r="I253" s="196"/>
      <c r="J253" s="196"/>
      <c r="K253" s="194"/>
      <c r="L253" s="126"/>
      <c r="M253" s="102"/>
    </row>
    <row r="254" spans="1:15" s="7" customFormat="1" ht="15.9" customHeight="1" x14ac:dyDescent="0.25">
      <c r="A254" s="68">
        <v>4</v>
      </c>
      <c r="B254" s="220" t="s">
        <v>297</v>
      </c>
      <c r="C254" s="218" t="s">
        <v>125</v>
      </c>
      <c r="D254" s="218" t="s">
        <v>298</v>
      </c>
      <c r="E254" s="292">
        <v>5047</v>
      </c>
      <c r="F254" s="43"/>
      <c r="G254" s="221">
        <v>12</v>
      </c>
      <c r="H254" s="221">
        <v>36</v>
      </c>
      <c r="I254" s="221">
        <v>30</v>
      </c>
      <c r="J254" s="221">
        <v>1</v>
      </c>
      <c r="K254" s="292">
        <v>100</v>
      </c>
      <c r="L254" s="125">
        <f>K254*J254</f>
        <v>100</v>
      </c>
      <c r="M254" s="63" t="s">
        <v>23</v>
      </c>
    </row>
    <row r="255" spans="1:15" s="7" customFormat="1" ht="15.9" customHeight="1" x14ac:dyDescent="0.25">
      <c r="A255" s="191"/>
      <c r="B255" s="192"/>
      <c r="C255" s="193"/>
      <c r="D255" s="193"/>
      <c r="E255" s="194"/>
      <c r="F255" s="195"/>
      <c r="G255" s="196"/>
      <c r="H255" s="196"/>
      <c r="I255" s="196"/>
      <c r="J255" s="196"/>
      <c r="K255" s="194"/>
      <c r="L255" s="194"/>
      <c r="M255" s="102"/>
    </row>
    <row r="256" spans="1:15" s="7" customFormat="1" ht="15.9" customHeight="1" x14ac:dyDescent="0.25">
      <c r="A256" s="68">
        <v>5</v>
      </c>
      <c r="B256" s="220" t="s">
        <v>597</v>
      </c>
      <c r="C256" s="218" t="s">
        <v>125</v>
      </c>
      <c r="D256" s="218" t="s">
        <v>598</v>
      </c>
      <c r="E256" s="292">
        <v>4098</v>
      </c>
      <c r="F256" s="43"/>
      <c r="G256" s="221">
        <v>12</v>
      </c>
      <c r="H256" s="221">
        <v>36</v>
      </c>
      <c r="I256" s="221">
        <v>30</v>
      </c>
      <c r="J256" s="221">
        <v>1</v>
      </c>
      <c r="K256" s="292">
        <v>100</v>
      </c>
      <c r="L256" s="125">
        <f>K256*J256</f>
        <v>100</v>
      </c>
      <c r="M256" s="63" t="s">
        <v>302</v>
      </c>
    </row>
    <row r="257" spans="1:13" s="7" customFormat="1" ht="15.9" customHeight="1" x14ac:dyDescent="0.25">
      <c r="A257" s="191"/>
      <c r="B257" s="192"/>
      <c r="C257" s="193"/>
      <c r="D257" s="193"/>
      <c r="E257" s="194"/>
      <c r="F257" s="195"/>
      <c r="G257" s="196"/>
      <c r="H257" s="196"/>
      <c r="I257" s="196"/>
      <c r="J257" s="196"/>
      <c r="K257" s="194"/>
      <c r="L257" s="126"/>
      <c r="M257" s="102"/>
    </row>
    <row r="258" spans="1:13" s="7" customFormat="1" ht="15.9" customHeight="1" x14ac:dyDescent="0.25">
      <c r="A258" s="68">
        <v>6</v>
      </c>
      <c r="B258" s="220" t="s">
        <v>299</v>
      </c>
      <c r="C258" s="218" t="s">
        <v>19</v>
      </c>
      <c r="D258" s="218" t="s">
        <v>300</v>
      </c>
      <c r="E258" s="292">
        <v>7874</v>
      </c>
      <c r="F258" s="43"/>
      <c r="G258" s="221">
        <v>12</v>
      </c>
      <c r="H258" s="221">
        <v>36</v>
      </c>
      <c r="I258" s="221">
        <v>30</v>
      </c>
      <c r="J258" s="221">
        <v>1</v>
      </c>
      <c r="K258" s="292">
        <v>200</v>
      </c>
      <c r="L258" s="125">
        <f t="shared" ref="L258:L306" si="7">K258*J258</f>
        <v>200</v>
      </c>
      <c r="M258" s="63" t="s">
        <v>23</v>
      </c>
    </row>
    <row r="259" spans="1:13" s="7" customFormat="1" ht="15.9" customHeight="1" x14ac:dyDescent="0.25">
      <c r="A259" s="68">
        <v>7</v>
      </c>
      <c r="B259" s="220" t="s">
        <v>299</v>
      </c>
      <c r="C259" s="218" t="s">
        <v>19</v>
      </c>
      <c r="D259" s="218" t="s">
        <v>301</v>
      </c>
      <c r="E259" s="292">
        <v>6532</v>
      </c>
      <c r="F259" s="43"/>
      <c r="G259" s="221">
        <v>12</v>
      </c>
      <c r="H259" s="221">
        <v>36</v>
      </c>
      <c r="I259" s="221">
        <v>30</v>
      </c>
      <c r="J259" s="221">
        <v>1</v>
      </c>
      <c r="K259" s="292">
        <v>200</v>
      </c>
      <c r="L259" s="125">
        <f t="shared" si="7"/>
        <v>200</v>
      </c>
      <c r="M259" s="63" t="s">
        <v>302</v>
      </c>
    </row>
    <row r="260" spans="1:13" s="7" customFormat="1" ht="15.9" customHeight="1" x14ac:dyDescent="0.25">
      <c r="A260" s="68">
        <v>8</v>
      </c>
      <c r="B260" s="220" t="s">
        <v>299</v>
      </c>
      <c r="C260" s="218" t="s">
        <v>125</v>
      </c>
      <c r="D260" s="218" t="s">
        <v>608</v>
      </c>
      <c r="E260" s="292">
        <v>5749</v>
      </c>
      <c r="F260" s="43"/>
      <c r="G260" s="221">
        <v>12</v>
      </c>
      <c r="H260" s="221">
        <v>36</v>
      </c>
      <c r="I260" s="221">
        <v>30</v>
      </c>
      <c r="J260" s="221">
        <v>1</v>
      </c>
      <c r="K260" s="292">
        <v>100</v>
      </c>
      <c r="L260" s="125">
        <f t="shared" si="7"/>
        <v>100</v>
      </c>
      <c r="M260" s="63" t="s">
        <v>302</v>
      </c>
    </row>
    <row r="261" spans="1:13" s="7" customFormat="1" ht="15.9" customHeight="1" x14ac:dyDescent="0.25">
      <c r="A261" s="68">
        <v>9</v>
      </c>
      <c r="B261" s="220" t="s">
        <v>299</v>
      </c>
      <c r="C261" s="218" t="s">
        <v>208</v>
      </c>
      <c r="D261" s="218" t="s">
        <v>303</v>
      </c>
      <c r="E261" s="311">
        <v>6846</v>
      </c>
      <c r="F261" s="43"/>
      <c r="G261" s="221">
        <v>12</v>
      </c>
      <c r="H261" s="221">
        <v>36</v>
      </c>
      <c r="I261" s="221">
        <v>30</v>
      </c>
      <c r="J261" s="221">
        <v>1</v>
      </c>
      <c r="K261" s="292">
        <v>100</v>
      </c>
      <c r="L261" s="125">
        <f t="shared" si="7"/>
        <v>100</v>
      </c>
      <c r="M261" s="63" t="s">
        <v>23</v>
      </c>
    </row>
    <row r="262" spans="1:13" s="7" customFormat="1" ht="15.9" customHeight="1" x14ac:dyDescent="0.25">
      <c r="A262" s="68">
        <v>10</v>
      </c>
      <c r="B262" s="220" t="s">
        <v>299</v>
      </c>
      <c r="C262" s="218" t="s">
        <v>208</v>
      </c>
      <c r="D262" s="218" t="s">
        <v>304</v>
      </c>
      <c r="E262" s="311">
        <v>5921</v>
      </c>
      <c r="F262" s="43"/>
      <c r="G262" s="221">
        <v>12</v>
      </c>
      <c r="H262" s="221">
        <v>36</v>
      </c>
      <c r="I262" s="221">
        <v>30</v>
      </c>
      <c r="J262" s="221">
        <v>1</v>
      </c>
      <c r="K262" s="292">
        <v>100</v>
      </c>
      <c r="L262" s="125">
        <f t="shared" si="7"/>
        <v>100</v>
      </c>
      <c r="M262" s="63" t="s">
        <v>23</v>
      </c>
    </row>
    <row r="263" spans="1:13" s="7" customFormat="1" ht="15.9" customHeight="1" x14ac:dyDescent="0.25">
      <c r="A263" s="68">
        <v>11</v>
      </c>
      <c r="B263" s="220" t="s">
        <v>299</v>
      </c>
      <c r="C263" s="218" t="s">
        <v>208</v>
      </c>
      <c r="D263" s="218" t="s">
        <v>305</v>
      </c>
      <c r="E263" s="311">
        <v>5428</v>
      </c>
      <c r="F263" s="43"/>
      <c r="G263" s="221">
        <v>12</v>
      </c>
      <c r="H263" s="221">
        <v>36</v>
      </c>
      <c r="I263" s="221">
        <v>30</v>
      </c>
      <c r="J263" s="221">
        <v>1</v>
      </c>
      <c r="K263" s="292">
        <v>100</v>
      </c>
      <c r="L263" s="125">
        <f t="shared" si="7"/>
        <v>100</v>
      </c>
      <c r="M263" s="63" t="s">
        <v>23</v>
      </c>
    </row>
    <row r="264" spans="1:13" s="7" customFormat="1" ht="15.9" customHeight="1" x14ac:dyDescent="0.25">
      <c r="A264" s="191"/>
      <c r="B264" s="192"/>
      <c r="C264" s="193"/>
      <c r="D264" s="193"/>
      <c r="E264" s="194"/>
      <c r="F264" s="195"/>
      <c r="G264" s="196"/>
      <c r="H264" s="196"/>
      <c r="I264" s="196"/>
      <c r="J264" s="196"/>
      <c r="K264" s="194"/>
      <c r="L264" s="194"/>
      <c r="M264" s="102"/>
    </row>
    <row r="265" spans="1:13" s="7" customFormat="1" ht="15.9" customHeight="1" x14ac:dyDescent="0.25">
      <c r="A265" s="68">
        <v>12</v>
      </c>
      <c r="B265" s="220" t="s">
        <v>595</v>
      </c>
      <c r="C265" s="218" t="s">
        <v>125</v>
      </c>
      <c r="D265" s="218" t="s">
        <v>596</v>
      </c>
      <c r="E265" s="292">
        <v>7394</v>
      </c>
      <c r="F265" s="43"/>
      <c r="G265" s="221">
        <v>12</v>
      </c>
      <c r="H265" s="221">
        <v>36</v>
      </c>
      <c r="I265" s="221">
        <v>30</v>
      </c>
      <c r="J265" s="221">
        <v>1</v>
      </c>
      <c r="K265" s="292">
        <v>100</v>
      </c>
      <c r="L265" s="125">
        <f t="shared" si="7"/>
        <v>100</v>
      </c>
      <c r="M265" s="154" t="s">
        <v>23</v>
      </c>
    </row>
    <row r="266" spans="1:13" s="7" customFormat="1" ht="15.9" customHeight="1" x14ac:dyDescent="0.25">
      <c r="A266" s="191"/>
      <c r="B266" s="192"/>
      <c r="C266" s="193"/>
      <c r="D266" s="193"/>
      <c r="E266" s="194"/>
      <c r="F266" s="195"/>
      <c r="G266" s="196"/>
      <c r="H266" s="196"/>
      <c r="I266" s="196"/>
      <c r="J266" s="196"/>
      <c r="K266" s="194"/>
      <c r="L266" s="126"/>
      <c r="M266" s="102"/>
    </row>
    <row r="267" spans="1:13" s="7" customFormat="1" ht="15.9" customHeight="1" x14ac:dyDescent="0.25">
      <c r="A267" s="68">
        <v>13</v>
      </c>
      <c r="B267" s="218" t="s">
        <v>306</v>
      </c>
      <c r="C267" s="218" t="s">
        <v>276</v>
      </c>
      <c r="D267" s="218" t="s">
        <v>307</v>
      </c>
      <c r="E267" s="292">
        <v>16984</v>
      </c>
      <c r="F267" s="292"/>
      <c r="G267" s="221">
        <v>12</v>
      </c>
      <c r="H267" s="292">
        <v>36</v>
      </c>
      <c r="I267" s="292">
        <v>30</v>
      </c>
      <c r="J267" s="292">
        <v>1</v>
      </c>
      <c r="K267" s="292">
        <v>400</v>
      </c>
      <c r="L267" s="125">
        <f t="shared" si="7"/>
        <v>400</v>
      </c>
      <c r="M267" s="63" t="s">
        <v>161</v>
      </c>
    </row>
    <row r="268" spans="1:13" s="7" customFormat="1" ht="15.9" customHeight="1" x14ac:dyDescent="0.25">
      <c r="A268" s="68">
        <v>14</v>
      </c>
      <c r="B268" s="220" t="s">
        <v>306</v>
      </c>
      <c r="C268" s="218" t="s">
        <v>19</v>
      </c>
      <c r="D268" s="218" t="s">
        <v>308</v>
      </c>
      <c r="E268" s="292">
        <v>4000</v>
      </c>
      <c r="F268" s="43"/>
      <c r="G268" s="221">
        <v>12</v>
      </c>
      <c r="H268" s="221">
        <v>36</v>
      </c>
      <c r="I268" s="221">
        <v>30</v>
      </c>
      <c r="J268" s="221">
        <v>1</v>
      </c>
      <c r="K268" s="292">
        <v>200</v>
      </c>
      <c r="L268" s="125">
        <f t="shared" si="7"/>
        <v>200</v>
      </c>
      <c r="M268" s="63" t="s">
        <v>23</v>
      </c>
    </row>
    <row r="269" spans="1:13" s="7" customFormat="1" ht="15.9" customHeight="1" x14ac:dyDescent="0.25">
      <c r="A269" s="68">
        <v>15</v>
      </c>
      <c r="B269" s="220" t="s">
        <v>306</v>
      </c>
      <c r="C269" s="218" t="s">
        <v>19</v>
      </c>
      <c r="D269" s="218" t="s">
        <v>309</v>
      </c>
      <c r="E269" s="292">
        <v>7580</v>
      </c>
      <c r="F269" s="43"/>
      <c r="G269" s="221">
        <v>12</v>
      </c>
      <c r="H269" s="221">
        <v>36</v>
      </c>
      <c r="I269" s="221">
        <v>30</v>
      </c>
      <c r="J269" s="221">
        <v>1</v>
      </c>
      <c r="K269" s="292">
        <v>200</v>
      </c>
      <c r="L269" s="125">
        <f t="shared" si="7"/>
        <v>200</v>
      </c>
      <c r="M269" s="63" t="s">
        <v>23</v>
      </c>
    </row>
    <row r="270" spans="1:13" s="7" customFormat="1" ht="15.9" customHeight="1" x14ac:dyDescent="0.25">
      <c r="A270" s="68">
        <v>16</v>
      </c>
      <c r="B270" s="220" t="s">
        <v>306</v>
      </c>
      <c r="C270" s="218" t="s">
        <v>19</v>
      </c>
      <c r="D270" s="218" t="s">
        <v>310</v>
      </c>
      <c r="E270" s="292">
        <v>7830</v>
      </c>
      <c r="F270" s="43"/>
      <c r="G270" s="221">
        <v>12</v>
      </c>
      <c r="H270" s="221">
        <v>36</v>
      </c>
      <c r="I270" s="221">
        <v>30</v>
      </c>
      <c r="J270" s="221">
        <v>1</v>
      </c>
      <c r="K270" s="292">
        <v>200</v>
      </c>
      <c r="L270" s="125">
        <f t="shared" si="7"/>
        <v>200</v>
      </c>
      <c r="M270" s="63" t="s">
        <v>23</v>
      </c>
    </row>
    <row r="271" spans="1:13" s="7" customFormat="1" ht="15.9" customHeight="1" x14ac:dyDescent="0.25">
      <c r="A271" s="68">
        <v>17</v>
      </c>
      <c r="B271" s="220" t="s">
        <v>306</v>
      </c>
      <c r="C271" s="218" t="s">
        <v>19</v>
      </c>
      <c r="D271" s="218" t="s">
        <v>628</v>
      </c>
      <c r="E271" s="292">
        <v>1206</v>
      </c>
      <c r="F271" s="43"/>
      <c r="G271" s="221">
        <v>12</v>
      </c>
      <c r="H271" s="221">
        <v>36</v>
      </c>
      <c r="I271" s="221">
        <v>30</v>
      </c>
      <c r="J271" s="221">
        <v>1</v>
      </c>
      <c r="K271" s="292">
        <v>200</v>
      </c>
      <c r="L271" s="125">
        <f t="shared" si="7"/>
        <v>200</v>
      </c>
      <c r="M271" s="63" t="s">
        <v>629</v>
      </c>
    </row>
    <row r="272" spans="1:13" s="7" customFormat="1" ht="15.9" customHeight="1" x14ac:dyDescent="0.25">
      <c r="A272" s="68">
        <v>18</v>
      </c>
      <c r="B272" s="220" t="s">
        <v>306</v>
      </c>
      <c r="C272" s="218" t="s">
        <v>19</v>
      </c>
      <c r="D272" s="218" t="s">
        <v>311</v>
      </c>
      <c r="E272" s="292">
        <v>15603</v>
      </c>
      <c r="F272" s="43"/>
      <c r="G272" s="221">
        <v>12</v>
      </c>
      <c r="H272" s="221">
        <v>36</v>
      </c>
      <c r="I272" s="221">
        <v>30</v>
      </c>
      <c r="J272" s="221">
        <v>1</v>
      </c>
      <c r="K272" s="292">
        <v>200</v>
      </c>
      <c r="L272" s="125">
        <f t="shared" si="7"/>
        <v>200</v>
      </c>
      <c r="M272" s="63" t="s">
        <v>312</v>
      </c>
    </row>
    <row r="273" spans="1:13" s="7" customFormat="1" ht="15.9" customHeight="1" x14ac:dyDescent="0.25">
      <c r="A273" s="68">
        <v>19</v>
      </c>
      <c r="B273" s="220" t="s">
        <v>306</v>
      </c>
      <c r="C273" s="218" t="s">
        <v>19</v>
      </c>
      <c r="D273" s="218" t="s">
        <v>313</v>
      </c>
      <c r="E273" s="292">
        <v>17872</v>
      </c>
      <c r="F273" s="43"/>
      <c r="G273" s="221">
        <v>12</v>
      </c>
      <c r="H273" s="221">
        <v>36</v>
      </c>
      <c r="I273" s="221">
        <v>30</v>
      </c>
      <c r="J273" s="221">
        <v>1</v>
      </c>
      <c r="K273" s="292">
        <v>200</v>
      </c>
      <c r="L273" s="125">
        <f t="shared" si="7"/>
        <v>200</v>
      </c>
      <c r="M273" s="63" t="s">
        <v>314</v>
      </c>
    </row>
    <row r="274" spans="1:13" s="7" customFormat="1" ht="15.9" customHeight="1" x14ac:dyDescent="0.25">
      <c r="A274" s="68">
        <v>20</v>
      </c>
      <c r="B274" s="220" t="s">
        <v>306</v>
      </c>
      <c r="C274" s="218" t="s">
        <v>19</v>
      </c>
      <c r="D274" s="218" t="s">
        <v>315</v>
      </c>
      <c r="E274" s="292">
        <v>8605</v>
      </c>
      <c r="F274" s="43"/>
      <c r="G274" s="221">
        <v>12</v>
      </c>
      <c r="H274" s="221">
        <v>36</v>
      </c>
      <c r="I274" s="221">
        <v>30</v>
      </c>
      <c r="J274" s="221">
        <v>1</v>
      </c>
      <c r="K274" s="292">
        <v>200</v>
      </c>
      <c r="L274" s="125">
        <f t="shared" si="7"/>
        <v>200</v>
      </c>
      <c r="M274" s="63" t="s">
        <v>23</v>
      </c>
    </row>
    <row r="275" spans="1:13" s="7" customFormat="1" ht="15.9" customHeight="1" x14ac:dyDescent="0.25">
      <c r="A275" s="68">
        <v>21</v>
      </c>
      <c r="B275" s="218" t="s">
        <v>306</v>
      </c>
      <c r="C275" s="218" t="s">
        <v>19</v>
      </c>
      <c r="D275" s="218" t="s">
        <v>316</v>
      </c>
      <c r="E275" s="292">
        <v>8197</v>
      </c>
      <c r="F275" s="43"/>
      <c r="G275" s="221">
        <v>12</v>
      </c>
      <c r="H275" s="221">
        <v>36</v>
      </c>
      <c r="I275" s="221">
        <v>30</v>
      </c>
      <c r="J275" s="221">
        <v>1</v>
      </c>
      <c r="K275" s="292">
        <v>200</v>
      </c>
      <c r="L275" s="125">
        <f t="shared" si="7"/>
        <v>200</v>
      </c>
      <c r="M275" s="63" t="s">
        <v>23</v>
      </c>
    </row>
    <row r="276" spans="1:13" s="7" customFormat="1" ht="15.9" customHeight="1" x14ac:dyDescent="0.25">
      <c r="A276" s="68">
        <v>22</v>
      </c>
      <c r="B276" s="220" t="s">
        <v>306</v>
      </c>
      <c r="C276" s="218" t="s">
        <v>19</v>
      </c>
      <c r="D276" s="218" t="s">
        <v>317</v>
      </c>
      <c r="E276" s="292">
        <v>12941</v>
      </c>
      <c r="F276" s="79"/>
      <c r="G276" s="221">
        <v>12</v>
      </c>
      <c r="H276" s="221">
        <v>36</v>
      </c>
      <c r="I276" s="221">
        <v>30</v>
      </c>
      <c r="J276" s="221">
        <v>1</v>
      </c>
      <c r="K276" s="292">
        <v>200</v>
      </c>
      <c r="L276" s="125">
        <f t="shared" ref="L276:L286" si="8">K276*J276</f>
        <v>200</v>
      </c>
      <c r="M276" s="63" t="s">
        <v>302</v>
      </c>
    </row>
    <row r="277" spans="1:13" s="7" customFormat="1" ht="15.9" customHeight="1" x14ac:dyDescent="0.25">
      <c r="A277" s="68">
        <v>23</v>
      </c>
      <c r="B277" s="220" t="s">
        <v>306</v>
      </c>
      <c r="C277" s="218" t="s">
        <v>125</v>
      </c>
      <c r="D277" s="218" t="s">
        <v>318</v>
      </c>
      <c r="E277" s="292">
        <v>4927</v>
      </c>
      <c r="F277" s="43"/>
      <c r="G277" s="221">
        <v>12</v>
      </c>
      <c r="H277" s="221">
        <v>36</v>
      </c>
      <c r="I277" s="221">
        <v>30</v>
      </c>
      <c r="J277" s="221">
        <v>1</v>
      </c>
      <c r="K277" s="292">
        <v>100</v>
      </c>
      <c r="L277" s="125">
        <f t="shared" si="8"/>
        <v>100</v>
      </c>
      <c r="M277" s="63" t="s">
        <v>23</v>
      </c>
    </row>
    <row r="278" spans="1:13" s="7" customFormat="1" ht="15.9" customHeight="1" x14ac:dyDescent="0.25">
      <c r="A278" s="68">
        <v>24</v>
      </c>
      <c r="B278" s="220" t="s">
        <v>306</v>
      </c>
      <c r="C278" s="218" t="s">
        <v>125</v>
      </c>
      <c r="D278" s="218" t="s">
        <v>319</v>
      </c>
      <c r="E278" s="292">
        <v>5596</v>
      </c>
      <c r="F278" s="43"/>
      <c r="G278" s="221">
        <v>12</v>
      </c>
      <c r="H278" s="221">
        <v>36</v>
      </c>
      <c r="I278" s="221">
        <v>30</v>
      </c>
      <c r="J278" s="221">
        <v>1</v>
      </c>
      <c r="K278" s="292">
        <v>100</v>
      </c>
      <c r="L278" s="125">
        <f t="shared" si="8"/>
        <v>100</v>
      </c>
      <c r="M278" s="63" t="s">
        <v>23</v>
      </c>
    </row>
    <row r="279" spans="1:13" s="7" customFormat="1" ht="15.9" customHeight="1" x14ac:dyDescent="0.25">
      <c r="A279" s="68">
        <v>25</v>
      </c>
      <c r="B279" s="220" t="s">
        <v>306</v>
      </c>
      <c r="C279" s="218" t="s">
        <v>125</v>
      </c>
      <c r="D279" s="218" t="s">
        <v>320</v>
      </c>
      <c r="E279" s="292">
        <v>5570</v>
      </c>
      <c r="F279" s="43"/>
      <c r="G279" s="221">
        <v>12</v>
      </c>
      <c r="H279" s="221">
        <v>36</v>
      </c>
      <c r="I279" s="221">
        <v>30</v>
      </c>
      <c r="J279" s="221">
        <v>1</v>
      </c>
      <c r="K279" s="292">
        <v>100</v>
      </c>
      <c r="L279" s="125">
        <f t="shared" si="8"/>
        <v>100</v>
      </c>
      <c r="M279" s="63" t="s">
        <v>23</v>
      </c>
    </row>
    <row r="280" spans="1:13" s="7" customFormat="1" ht="15.9" customHeight="1" x14ac:dyDescent="0.25">
      <c r="A280" s="68">
        <v>26</v>
      </c>
      <c r="B280" s="218" t="s">
        <v>306</v>
      </c>
      <c r="C280" s="218" t="s">
        <v>125</v>
      </c>
      <c r="D280" s="218" t="s">
        <v>321</v>
      </c>
      <c r="E280" s="292">
        <v>7207</v>
      </c>
      <c r="F280" s="43"/>
      <c r="G280" s="221">
        <v>12</v>
      </c>
      <c r="H280" s="221">
        <v>36</v>
      </c>
      <c r="I280" s="221">
        <v>30</v>
      </c>
      <c r="J280" s="221">
        <v>1</v>
      </c>
      <c r="K280" s="292">
        <v>100</v>
      </c>
      <c r="L280" s="125">
        <f t="shared" si="8"/>
        <v>100</v>
      </c>
      <c r="M280" s="63" t="s">
        <v>23</v>
      </c>
    </row>
    <row r="281" spans="1:13" s="7" customFormat="1" ht="15.9" customHeight="1" x14ac:dyDescent="0.25">
      <c r="A281" s="68">
        <v>27</v>
      </c>
      <c r="B281" s="220" t="s">
        <v>306</v>
      </c>
      <c r="C281" s="218" t="s">
        <v>125</v>
      </c>
      <c r="D281" s="218" t="s">
        <v>322</v>
      </c>
      <c r="E281" s="292">
        <v>7616</v>
      </c>
      <c r="F281" s="43"/>
      <c r="G281" s="221">
        <v>12</v>
      </c>
      <c r="H281" s="221">
        <v>36</v>
      </c>
      <c r="I281" s="221">
        <v>30</v>
      </c>
      <c r="J281" s="221">
        <v>1</v>
      </c>
      <c r="K281" s="292">
        <v>100</v>
      </c>
      <c r="L281" s="125">
        <f t="shared" si="8"/>
        <v>100</v>
      </c>
      <c r="M281" s="63" t="s">
        <v>302</v>
      </c>
    </row>
    <row r="282" spans="1:13" s="7" customFormat="1" ht="15.9" customHeight="1" x14ac:dyDescent="0.25">
      <c r="A282" s="68">
        <v>28</v>
      </c>
      <c r="B282" s="220" t="s">
        <v>306</v>
      </c>
      <c r="C282" s="218" t="s">
        <v>125</v>
      </c>
      <c r="D282" s="218" t="s">
        <v>311</v>
      </c>
      <c r="E282" s="292">
        <v>7455</v>
      </c>
      <c r="F282" s="43"/>
      <c r="G282" s="221">
        <v>12</v>
      </c>
      <c r="H282" s="221">
        <v>36</v>
      </c>
      <c r="I282" s="221">
        <v>30</v>
      </c>
      <c r="J282" s="221">
        <v>1</v>
      </c>
      <c r="K282" s="292">
        <v>100</v>
      </c>
      <c r="L282" s="125">
        <f t="shared" si="8"/>
        <v>100</v>
      </c>
      <c r="M282" s="63" t="s">
        <v>312</v>
      </c>
    </row>
    <row r="283" spans="1:13" s="7" customFormat="1" ht="15.9" customHeight="1" x14ac:dyDescent="0.25">
      <c r="A283" s="68">
        <v>29</v>
      </c>
      <c r="B283" s="218" t="s">
        <v>306</v>
      </c>
      <c r="C283" s="218" t="s">
        <v>125</v>
      </c>
      <c r="D283" s="218" t="s">
        <v>323</v>
      </c>
      <c r="E283" s="292">
        <v>6743</v>
      </c>
      <c r="F283" s="43"/>
      <c r="G283" s="221">
        <v>12</v>
      </c>
      <c r="H283" s="221">
        <v>36</v>
      </c>
      <c r="I283" s="221">
        <v>30</v>
      </c>
      <c r="J283" s="221">
        <v>1</v>
      </c>
      <c r="K283" s="292">
        <v>100</v>
      </c>
      <c r="L283" s="125">
        <f t="shared" si="8"/>
        <v>100</v>
      </c>
      <c r="M283" s="63" t="s">
        <v>23</v>
      </c>
    </row>
    <row r="284" spans="1:13" s="7" customFormat="1" ht="15.9" customHeight="1" x14ac:dyDescent="0.25">
      <c r="A284" s="68">
        <v>30</v>
      </c>
      <c r="B284" s="220" t="s">
        <v>306</v>
      </c>
      <c r="C284" s="218" t="s">
        <v>125</v>
      </c>
      <c r="D284" s="218" t="s">
        <v>324</v>
      </c>
      <c r="E284" s="292">
        <v>7453</v>
      </c>
      <c r="F284" s="43"/>
      <c r="G284" s="221">
        <v>12</v>
      </c>
      <c r="H284" s="221">
        <v>36</v>
      </c>
      <c r="I284" s="221">
        <v>30</v>
      </c>
      <c r="J284" s="221">
        <v>1</v>
      </c>
      <c r="K284" s="292">
        <v>100</v>
      </c>
      <c r="L284" s="125">
        <f t="shared" si="8"/>
        <v>100</v>
      </c>
      <c r="M284" s="63" t="s">
        <v>23</v>
      </c>
    </row>
    <row r="285" spans="1:13" s="7" customFormat="1" ht="15.9" customHeight="1" x14ac:dyDescent="0.25">
      <c r="A285" s="68">
        <v>31</v>
      </c>
      <c r="B285" s="220" t="s">
        <v>306</v>
      </c>
      <c r="C285" s="218" t="s">
        <v>125</v>
      </c>
      <c r="D285" s="218" t="s">
        <v>325</v>
      </c>
      <c r="E285" s="292">
        <v>4843</v>
      </c>
      <c r="F285" s="79"/>
      <c r="G285" s="221">
        <v>12</v>
      </c>
      <c r="H285" s="221">
        <v>36</v>
      </c>
      <c r="I285" s="221">
        <v>30</v>
      </c>
      <c r="J285" s="221">
        <v>1</v>
      </c>
      <c r="K285" s="292">
        <v>100</v>
      </c>
      <c r="L285" s="125">
        <f t="shared" si="8"/>
        <v>100</v>
      </c>
      <c r="M285" s="127" t="s">
        <v>23</v>
      </c>
    </row>
    <row r="286" spans="1:13" s="7" customFormat="1" ht="15.9" customHeight="1" x14ac:dyDescent="0.25">
      <c r="A286" s="68">
        <v>32</v>
      </c>
      <c r="B286" s="218" t="s">
        <v>306</v>
      </c>
      <c r="C286" s="218" t="s">
        <v>125</v>
      </c>
      <c r="D286" s="218" t="s">
        <v>326</v>
      </c>
      <c r="E286" s="292">
        <v>6161</v>
      </c>
      <c r="F286" s="43"/>
      <c r="G286" s="221">
        <v>12</v>
      </c>
      <c r="H286" s="221">
        <v>36</v>
      </c>
      <c r="I286" s="221">
        <v>30</v>
      </c>
      <c r="J286" s="221">
        <v>1</v>
      </c>
      <c r="K286" s="292">
        <v>100</v>
      </c>
      <c r="L286" s="125">
        <f t="shared" si="8"/>
        <v>100</v>
      </c>
      <c r="M286" s="63" t="s">
        <v>23</v>
      </c>
    </row>
    <row r="287" spans="1:13" s="7" customFormat="1" ht="15.9" customHeight="1" x14ac:dyDescent="0.25">
      <c r="A287" s="68">
        <v>33</v>
      </c>
      <c r="B287" s="220" t="s">
        <v>306</v>
      </c>
      <c r="C287" s="218" t="s">
        <v>150</v>
      </c>
      <c r="D287" s="218" t="s">
        <v>327</v>
      </c>
      <c r="E287" s="311">
        <v>6850</v>
      </c>
      <c r="F287" s="43"/>
      <c r="G287" s="221">
        <v>12</v>
      </c>
      <c r="H287" s="221">
        <v>36</v>
      </c>
      <c r="I287" s="221">
        <v>30</v>
      </c>
      <c r="J287" s="221">
        <v>1</v>
      </c>
      <c r="K287" s="292">
        <v>200</v>
      </c>
      <c r="L287" s="125">
        <f t="shared" si="7"/>
        <v>200</v>
      </c>
      <c r="M287" s="63" t="s">
        <v>23</v>
      </c>
    </row>
    <row r="288" spans="1:13" s="7" customFormat="1" ht="15.9" customHeight="1" x14ac:dyDescent="0.25">
      <c r="A288" s="68">
        <v>34</v>
      </c>
      <c r="B288" s="220" t="s">
        <v>306</v>
      </c>
      <c r="C288" s="218" t="s">
        <v>150</v>
      </c>
      <c r="D288" s="218" t="s">
        <v>328</v>
      </c>
      <c r="E288" s="311">
        <v>9961</v>
      </c>
      <c r="F288" s="43"/>
      <c r="G288" s="221">
        <v>12</v>
      </c>
      <c r="H288" s="221">
        <v>36</v>
      </c>
      <c r="I288" s="221">
        <v>30</v>
      </c>
      <c r="J288" s="221">
        <v>1</v>
      </c>
      <c r="K288" s="292">
        <v>200</v>
      </c>
      <c r="L288" s="125">
        <f t="shared" si="7"/>
        <v>200</v>
      </c>
      <c r="M288" s="63" t="s">
        <v>23</v>
      </c>
    </row>
    <row r="289" spans="1:13" s="7" customFormat="1" ht="15.9" customHeight="1" x14ac:dyDescent="0.25">
      <c r="A289" s="68">
        <v>35</v>
      </c>
      <c r="B289" s="220" t="s">
        <v>306</v>
      </c>
      <c r="C289" s="218" t="s">
        <v>150</v>
      </c>
      <c r="D289" s="218" t="s">
        <v>329</v>
      </c>
      <c r="E289" s="311">
        <v>5848</v>
      </c>
      <c r="F289" s="43"/>
      <c r="G289" s="221">
        <v>12</v>
      </c>
      <c r="H289" s="221">
        <v>36</v>
      </c>
      <c r="I289" s="221">
        <v>30</v>
      </c>
      <c r="J289" s="221">
        <v>1</v>
      </c>
      <c r="K289" s="292">
        <v>200</v>
      </c>
      <c r="L289" s="125">
        <f t="shared" si="7"/>
        <v>200</v>
      </c>
      <c r="M289" s="63" t="s">
        <v>23</v>
      </c>
    </row>
    <row r="290" spans="1:13" s="7" customFormat="1" ht="15.9" customHeight="1" x14ac:dyDescent="0.25">
      <c r="A290" s="68">
        <v>36</v>
      </c>
      <c r="B290" s="220" t="s">
        <v>306</v>
      </c>
      <c r="C290" s="218" t="s">
        <v>208</v>
      </c>
      <c r="D290" s="218" t="s">
        <v>330</v>
      </c>
      <c r="E290" s="311">
        <v>5842</v>
      </c>
      <c r="F290" s="43"/>
      <c r="G290" s="221">
        <v>12</v>
      </c>
      <c r="H290" s="221">
        <v>36</v>
      </c>
      <c r="I290" s="221">
        <v>30</v>
      </c>
      <c r="J290" s="221">
        <v>1</v>
      </c>
      <c r="K290" s="292">
        <v>100</v>
      </c>
      <c r="L290" s="125">
        <f t="shared" si="7"/>
        <v>100</v>
      </c>
      <c r="M290" s="63" t="s">
        <v>23</v>
      </c>
    </row>
    <row r="291" spans="1:13" s="7" customFormat="1" ht="15.9" customHeight="1" x14ac:dyDescent="0.25">
      <c r="A291" s="68">
        <v>37</v>
      </c>
      <c r="B291" s="220" t="s">
        <v>306</v>
      </c>
      <c r="C291" s="218" t="s">
        <v>208</v>
      </c>
      <c r="D291" s="218" t="s">
        <v>322</v>
      </c>
      <c r="E291" s="311">
        <v>5194</v>
      </c>
      <c r="F291" s="43"/>
      <c r="G291" s="221">
        <v>12</v>
      </c>
      <c r="H291" s="221">
        <v>36</v>
      </c>
      <c r="I291" s="221">
        <v>30</v>
      </c>
      <c r="J291" s="221">
        <v>1</v>
      </c>
      <c r="K291" s="292">
        <v>100</v>
      </c>
      <c r="L291" s="125">
        <f t="shared" si="7"/>
        <v>100</v>
      </c>
      <c r="M291" s="63" t="s">
        <v>302</v>
      </c>
    </row>
    <row r="292" spans="1:13" s="7" customFormat="1" ht="15.9" customHeight="1" x14ac:dyDescent="0.25">
      <c r="A292" s="68">
        <v>38</v>
      </c>
      <c r="B292" s="220" t="s">
        <v>306</v>
      </c>
      <c r="C292" s="218" t="s">
        <v>208</v>
      </c>
      <c r="D292" s="218" t="s">
        <v>331</v>
      </c>
      <c r="E292" s="311">
        <v>4044</v>
      </c>
      <c r="F292" s="43"/>
      <c r="G292" s="221">
        <v>12</v>
      </c>
      <c r="H292" s="221">
        <v>36</v>
      </c>
      <c r="I292" s="221">
        <v>30</v>
      </c>
      <c r="J292" s="221">
        <v>1</v>
      </c>
      <c r="K292" s="292">
        <v>100</v>
      </c>
      <c r="L292" s="125">
        <f t="shared" si="7"/>
        <v>100</v>
      </c>
      <c r="M292" s="63" t="s">
        <v>302</v>
      </c>
    </row>
    <row r="293" spans="1:13" ht="15.9" customHeight="1" x14ac:dyDescent="0.25">
      <c r="A293" s="68">
        <v>39</v>
      </c>
      <c r="B293" s="220" t="s">
        <v>306</v>
      </c>
      <c r="C293" s="218" t="s">
        <v>208</v>
      </c>
      <c r="D293" s="218" t="s">
        <v>332</v>
      </c>
      <c r="E293" s="311">
        <v>7218</v>
      </c>
      <c r="F293" s="79"/>
      <c r="G293" s="221">
        <v>12</v>
      </c>
      <c r="H293" s="221">
        <v>36</v>
      </c>
      <c r="I293" s="221">
        <v>30</v>
      </c>
      <c r="J293" s="221">
        <v>1</v>
      </c>
      <c r="K293" s="292">
        <v>100</v>
      </c>
      <c r="L293" s="125">
        <f>K293*J293</f>
        <v>100</v>
      </c>
      <c r="M293" s="127" t="s">
        <v>23</v>
      </c>
    </row>
    <row r="294" spans="1:13" ht="15.9" customHeight="1" x14ac:dyDescent="0.25">
      <c r="A294" s="191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126"/>
      <c r="M294" s="102"/>
    </row>
    <row r="295" spans="1:13" ht="15.9" customHeight="1" x14ac:dyDescent="0.25">
      <c r="A295" s="68">
        <v>40</v>
      </c>
      <c r="B295" s="220" t="s">
        <v>579</v>
      </c>
      <c r="C295" s="218" t="s">
        <v>125</v>
      </c>
      <c r="D295" s="218" t="s">
        <v>580</v>
      </c>
      <c r="E295" s="292">
        <v>5657</v>
      </c>
      <c r="F295" s="79"/>
      <c r="G295" s="221">
        <v>12</v>
      </c>
      <c r="H295" s="221">
        <v>36</v>
      </c>
      <c r="I295" s="221">
        <v>30</v>
      </c>
      <c r="J295" s="221">
        <v>1</v>
      </c>
      <c r="K295" s="292">
        <v>100</v>
      </c>
      <c r="L295" s="125">
        <f>K295*J295</f>
        <v>100</v>
      </c>
      <c r="M295" s="63" t="s">
        <v>581</v>
      </c>
    </row>
    <row r="296" spans="1:13" ht="15.9" customHeight="1" x14ac:dyDescent="0.25">
      <c r="A296" s="68">
        <v>41</v>
      </c>
      <c r="B296" s="220" t="s">
        <v>579</v>
      </c>
      <c r="C296" s="218" t="s">
        <v>581</v>
      </c>
      <c r="D296" s="218" t="s">
        <v>580</v>
      </c>
      <c r="E296" s="292">
        <v>9617</v>
      </c>
      <c r="F296" s="79"/>
      <c r="G296" s="221">
        <v>12</v>
      </c>
      <c r="H296" s="221">
        <v>36</v>
      </c>
      <c r="I296" s="221">
        <v>30</v>
      </c>
      <c r="J296" s="221">
        <v>1</v>
      </c>
      <c r="K296" s="292">
        <v>200</v>
      </c>
      <c r="L296" s="125">
        <f>K296*J296</f>
        <v>200</v>
      </c>
      <c r="M296" s="63" t="s">
        <v>581</v>
      </c>
    </row>
    <row r="297" spans="1:13" ht="15.9" customHeight="1" x14ac:dyDescent="0.25">
      <c r="A297" s="191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126"/>
      <c r="M297" s="102"/>
    </row>
    <row r="298" spans="1:13" s="7" customFormat="1" ht="15.9" customHeight="1" x14ac:dyDescent="0.25">
      <c r="A298" s="68">
        <v>42</v>
      </c>
      <c r="B298" s="218" t="s">
        <v>333</v>
      </c>
      <c r="C298" s="218" t="s">
        <v>19</v>
      </c>
      <c r="D298" s="218" t="s">
        <v>334</v>
      </c>
      <c r="E298" s="292">
        <v>10648</v>
      </c>
      <c r="F298" s="43"/>
      <c r="G298" s="221">
        <v>12</v>
      </c>
      <c r="H298" s="221">
        <v>36</v>
      </c>
      <c r="I298" s="221">
        <v>30</v>
      </c>
      <c r="J298" s="221">
        <v>1</v>
      </c>
      <c r="K298" s="292">
        <v>200</v>
      </c>
      <c r="L298" s="125">
        <f t="shared" si="7"/>
        <v>200</v>
      </c>
      <c r="M298" s="63" t="s">
        <v>23</v>
      </c>
    </row>
    <row r="299" spans="1:13" s="7" customFormat="1" ht="15.9" customHeight="1" x14ac:dyDescent="0.25">
      <c r="A299" s="68">
        <v>43</v>
      </c>
      <c r="B299" s="218" t="s">
        <v>333</v>
      </c>
      <c r="C299" s="218" t="s">
        <v>19</v>
      </c>
      <c r="D299" s="218" t="s">
        <v>335</v>
      </c>
      <c r="E299" s="292">
        <v>13890</v>
      </c>
      <c r="F299" s="43"/>
      <c r="G299" s="221">
        <v>12</v>
      </c>
      <c r="H299" s="221">
        <v>36</v>
      </c>
      <c r="I299" s="221">
        <v>30</v>
      </c>
      <c r="J299" s="221">
        <v>1</v>
      </c>
      <c r="K299" s="292">
        <v>200</v>
      </c>
      <c r="L299" s="125">
        <f t="shared" si="7"/>
        <v>200</v>
      </c>
      <c r="M299" s="63" t="s">
        <v>23</v>
      </c>
    </row>
    <row r="300" spans="1:13" s="7" customFormat="1" ht="15.9" customHeight="1" x14ac:dyDescent="0.25">
      <c r="A300" s="68">
        <v>44</v>
      </c>
      <c r="B300" s="218" t="s">
        <v>333</v>
      </c>
      <c r="C300" s="218" t="s">
        <v>19</v>
      </c>
      <c r="D300" s="218" t="s">
        <v>336</v>
      </c>
      <c r="E300" s="292">
        <v>10229</v>
      </c>
      <c r="F300" s="43"/>
      <c r="G300" s="221">
        <v>12</v>
      </c>
      <c r="H300" s="221">
        <v>36</v>
      </c>
      <c r="I300" s="221">
        <v>30</v>
      </c>
      <c r="J300" s="221">
        <v>1</v>
      </c>
      <c r="K300" s="292">
        <v>200</v>
      </c>
      <c r="L300" s="125">
        <f t="shared" si="7"/>
        <v>200</v>
      </c>
      <c r="M300" s="63" t="s">
        <v>23</v>
      </c>
    </row>
    <row r="301" spans="1:13" s="7" customFormat="1" ht="15.9" customHeight="1" x14ac:dyDescent="0.25">
      <c r="A301" s="68">
        <v>45</v>
      </c>
      <c r="B301" s="218" t="s">
        <v>333</v>
      </c>
      <c r="C301" s="218" t="s">
        <v>19</v>
      </c>
      <c r="D301" s="218" t="s">
        <v>337</v>
      </c>
      <c r="E301" s="292">
        <v>12060</v>
      </c>
      <c r="F301" s="292"/>
      <c r="G301" s="221">
        <v>12</v>
      </c>
      <c r="H301" s="221">
        <v>36</v>
      </c>
      <c r="I301" s="221">
        <v>30</v>
      </c>
      <c r="J301" s="221">
        <v>1</v>
      </c>
      <c r="K301" s="292">
        <v>200</v>
      </c>
      <c r="L301" s="125">
        <f t="shared" si="7"/>
        <v>200</v>
      </c>
      <c r="M301" s="63" t="s">
        <v>338</v>
      </c>
    </row>
    <row r="302" spans="1:13" s="7" customFormat="1" ht="15.9" customHeight="1" x14ac:dyDescent="0.25">
      <c r="A302" s="68">
        <v>46</v>
      </c>
      <c r="B302" s="218" t="s">
        <v>333</v>
      </c>
      <c r="C302" s="218" t="s">
        <v>125</v>
      </c>
      <c r="D302" s="218" t="s">
        <v>592</v>
      </c>
      <c r="E302" s="292">
        <v>5990</v>
      </c>
      <c r="F302" s="292"/>
      <c r="G302" s="221">
        <v>12</v>
      </c>
      <c r="H302" s="221">
        <v>36</v>
      </c>
      <c r="I302" s="221">
        <v>30</v>
      </c>
      <c r="J302" s="221">
        <v>1</v>
      </c>
      <c r="K302" s="292">
        <v>100</v>
      </c>
      <c r="L302" s="125">
        <f t="shared" si="7"/>
        <v>100</v>
      </c>
      <c r="M302" s="63" t="s">
        <v>23</v>
      </c>
    </row>
    <row r="303" spans="1:13" s="7" customFormat="1" ht="15.9" customHeight="1" x14ac:dyDescent="0.25">
      <c r="A303" s="68">
        <v>47</v>
      </c>
      <c r="B303" s="218" t="s">
        <v>333</v>
      </c>
      <c r="C303" s="218" t="s">
        <v>150</v>
      </c>
      <c r="D303" s="218" t="s">
        <v>339</v>
      </c>
      <c r="E303" s="292">
        <v>10154</v>
      </c>
      <c r="F303" s="43"/>
      <c r="G303" s="221">
        <v>12</v>
      </c>
      <c r="H303" s="221">
        <v>36</v>
      </c>
      <c r="I303" s="221">
        <v>30</v>
      </c>
      <c r="J303" s="221">
        <v>1</v>
      </c>
      <c r="K303" s="292">
        <v>200</v>
      </c>
      <c r="L303" s="125">
        <f t="shared" si="7"/>
        <v>200</v>
      </c>
      <c r="M303" s="63" t="s">
        <v>23</v>
      </c>
    </row>
    <row r="304" spans="1:13" s="7" customFormat="1" ht="15.9" customHeight="1" x14ac:dyDescent="0.25">
      <c r="A304" s="68">
        <v>48</v>
      </c>
      <c r="B304" s="218" t="s">
        <v>333</v>
      </c>
      <c r="C304" s="218" t="s">
        <v>150</v>
      </c>
      <c r="D304" s="218" t="s">
        <v>340</v>
      </c>
      <c r="E304" s="292">
        <v>13706</v>
      </c>
      <c r="F304" s="43"/>
      <c r="G304" s="221">
        <v>12</v>
      </c>
      <c r="H304" s="221">
        <v>36</v>
      </c>
      <c r="I304" s="221">
        <v>30</v>
      </c>
      <c r="J304" s="221">
        <v>1</v>
      </c>
      <c r="K304" s="292">
        <v>200</v>
      </c>
      <c r="L304" s="125">
        <f t="shared" si="7"/>
        <v>200</v>
      </c>
      <c r="M304" s="63" t="s">
        <v>341</v>
      </c>
    </row>
    <row r="305" spans="1:13" s="7" customFormat="1" ht="15.9" customHeight="1" x14ac:dyDescent="0.25">
      <c r="A305" s="68">
        <v>49</v>
      </c>
      <c r="B305" s="218" t="s">
        <v>333</v>
      </c>
      <c r="C305" s="218" t="s">
        <v>208</v>
      </c>
      <c r="D305" s="218" t="s">
        <v>334</v>
      </c>
      <c r="E305" s="311">
        <v>9298</v>
      </c>
      <c r="F305" s="43"/>
      <c r="G305" s="221">
        <v>12</v>
      </c>
      <c r="H305" s="221">
        <v>36</v>
      </c>
      <c r="I305" s="221">
        <v>30</v>
      </c>
      <c r="J305" s="221">
        <v>1</v>
      </c>
      <c r="K305" s="292">
        <v>100</v>
      </c>
      <c r="L305" s="125">
        <f t="shared" si="7"/>
        <v>100</v>
      </c>
      <c r="M305" s="63" t="s">
        <v>23</v>
      </c>
    </row>
    <row r="306" spans="1:13" s="7" customFormat="1" ht="15.9" customHeight="1" x14ac:dyDescent="0.25">
      <c r="A306" s="68">
        <v>50</v>
      </c>
      <c r="B306" s="218" t="s">
        <v>333</v>
      </c>
      <c r="C306" s="218" t="s">
        <v>208</v>
      </c>
      <c r="D306" s="218" t="s">
        <v>342</v>
      </c>
      <c r="E306" s="311">
        <v>11315</v>
      </c>
      <c r="F306" s="43"/>
      <c r="G306" s="221">
        <v>12</v>
      </c>
      <c r="H306" s="221">
        <v>36</v>
      </c>
      <c r="I306" s="221">
        <v>30</v>
      </c>
      <c r="J306" s="221">
        <v>1</v>
      </c>
      <c r="K306" s="292">
        <v>100</v>
      </c>
      <c r="L306" s="221">
        <f t="shared" si="7"/>
        <v>100</v>
      </c>
      <c r="M306" s="63" t="s">
        <v>23</v>
      </c>
    </row>
    <row r="307" spans="1:13" s="7" customFormat="1" ht="15.9" customHeight="1" x14ac:dyDescent="0.25">
      <c r="A307" s="191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102"/>
    </row>
    <row r="308" spans="1:13" s="7" customFormat="1" ht="15.9" customHeight="1" thickBot="1" x14ac:dyDescent="0.3">
      <c r="A308" s="69">
        <v>51</v>
      </c>
      <c r="B308" s="226" t="s">
        <v>638</v>
      </c>
      <c r="C308" s="226" t="s">
        <v>125</v>
      </c>
      <c r="D308" s="226" t="s">
        <v>639</v>
      </c>
      <c r="E308" s="323">
        <v>2529</v>
      </c>
      <c r="F308" s="290"/>
      <c r="G308" s="232">
        <v>12</v>
      </c>
      <c r="H308" s="232">
        <v>36</v>
      </c>
      <c r="I308" s="232">
        <v>30</v>
      </c>
      <c r="J308" s="232">
        <v>1</v>
      </c>
      <c r="K308" s="291">
        <v>100</v>
      </c>
      <c r="L308" s="232">
        <f t="shared" ref="L308" si="9">K308*J308</f>
        <v>100</v>
      </c>
      <c r="M308" s="90" t="s">
        <v>23</v>
      </c>
    </row>
    <row r="309" spans="1:13" s="7" customFormat="1" ht="27" customHeight="1" x14ac:dyDescent="0.25">
      <c r="A309" s="42"/>
      <c r="B309" s="27"/>
      <c r="C309" s="138" t="s">
        <v>292</v>
      </c>
      <c r="D309" s="138"/>
      <c r="E309" s="27">
        <f>SUM(E250:E308)</f>
        <v>403341</v>
      </c>
      <c r="F309" s="27"/>
      <c r="G309" s="27"/>
      <c r="H309" s="27">
        <f>SUM(H250:H308)</f>
        <v>1836</v>
      </c>
      <c r="I309" s="27"/>
      <c r="J309" s="27"/>
      <c r="K309" s="27">
        <f>SUM(K250:K308)</f>
        <v>7600</v>
      </c>
      <c r="L309" s="27">
        <f>SUM(L250:L308)</f>
        <v>7600</v>
      </c>
    </row>
    <row r="310" spans="1:13" s="7" customFormat="1" ht="15.6" x14ac:dyDescent="0.25">
      <c r="A310" s="13"/>
      <c r="B310" s="13"/>
      <c r="C310" s="13"/>
      <c r="D310" s="13"/>
      <c r="E310" s="14"/>
      <c r="F310" s="14"/>
      <c r="G310" s="14"/>
      <c r="H310" s="14"/>
      <c r="I310" s="14"/>
      <c r="J310" s="14"/>
      <c r="K310" s="14"/>
      <c r="L310" s="14"/>
    </row>
    <row r="311" spans="1:13" s="8" customFormat="1" ht="1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99"/>
    </row>
    <row r="312" spans="1:13" s="8" customFormat="1" ht="1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99"/>
    </row>
    <row r="313" spans="1:13" s="8" customFormat="1" ht="1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99"/>
    </row>
    <row r="314" spans="1:13" s="8" customFormat="1" ht="1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99"/>
    </row>
    <row r="315" spans="1:13" s="8" customFormat="1" ht="15" customHeight="1" x14ac:dyDescent="0.25">
      <c r="A315" s="20"/>
      <c r="B315" s="178"/>
      <c r="C315" s="227"/>
      <c r="D315" s="183"/>
      <c r="E315" s="20"/>
      <c r="F315" s="20"/>
      <c r="G315" s="20"/>
      <c r="H315" s="20"/>
      <c r="I315" s="20"/>
      <c r="J315" s="20"/>
      <c r="K315" s="20"/>
      <c r="L315" s="99"/>
    </row>
    <row r="316" spans="1:13" s="8" customFormat="1" ht="33" customHeight="1" x14ac:dyDescent="0.25">
      <c r="A316" s="20"/>
      <c r="B316" s="20"/>
      <c r="C316" s="227"/>
      <c r="D316" s="227"/>
      <c r="E316" s="20"/>
      <c r="F316" s="20"/>
      <c r="G316" s="20"/>
      <c r="H316" s="20"/>
      <c r="I316" s="20"/>
      <c r="J316" s="20"/>
      <c r="K316" s="20"/>
      <c r="L316" s="99"/>
    </row>
    <row r="317" spans="1:13" s="8" customFormat="1" ht="17.2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99"/>
    </row>
    <row r="318" spans="1:13" s="8" customFormat="1" ht="18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99"/>
    </row>
    <row r="319" spans="1:13" s="8" customFormat="1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99"/>
    </row>
    <row r="320" spans="1:13" s="8" customFormat="1" ht="17.2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99"/>
    </row>
    <row r="321" spans="1:12" s="8" customFormat="1" ht="18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99"/>
    </row>
    <row r="322" spans="1:12" s="8" customFormat="1" ht="16.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99"/>
    </row>
    <row r="323" spans="1:12" s="8" customFormat="1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99"/>
    </row>
    <row r="324" spans="1:12" s="8" customFormat="1" ht="17.2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99"/>
    </row>
    <row r="325" spans="1:12" s="8" customFormat="1" ht="17.2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99"/>
    </row>
    <row r="326" spans="1:12" s="7" customFormat="1" ht="1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99"/>
    </row>
    <row r="327" spans="1:12" s="7" customFormat="1" ht="1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99"/>
    </row>
    <row r="328" spans="1:12" s="7" customFormat="1" ht="1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99"/>
    </row>
    <row r="329" spans="1:12" s="7" customFormat="1" ht="1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99"/>
    </row>
    <row r="330" spans="1:12" s="7" customFormat="1" ht="1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99"/>
    </row>
    <row r="331" spans="1:12" s="7" customFormat="1" ht="1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99"/>
    </row>
    <row r="332" spans="1:12" s="7" customFormat="1" ht="1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99"/>
    </row>
    <row r="333" spans="1:12" s="7" customFormat="1" ht="1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99"/>
    </row>
    <row r="334" spans="1:12" s="7" customFormat="1" ht="1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99"/>
    </row>
    <row r="335" spans="1:12" s="7" customFormat="1" ht="27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99"/>
    </row>
    <row r="336" spans="1:12" s="7" customFormat="1" ht="27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99"/>
    </row>
    <row r="337" spans="1:12" s="7" customFormat="1" ht="36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99"/>
    </row>
    <row r="338" spans="1:12" s="7" customFormat="1" ht="27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99"/>
    </row>
    <row r="339" spans="1:12" s="7" customFormat="1" ht="1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99"/>
    </row>
    <row r="340" spans="1:12" s="7" customFormat="1" ht="27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99"/>
    </row>
    <row r="341" spans="1:12" s="7" customFormat="1" ht="27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99"/>
    </row>
    <row r="342" spans="1:12" s="7" customFormat="1" ht="27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99"/>
    </row>
    <row r="343" spans="1:12" s="7" customFormat="1" ht="15.6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99"/>
    </row>
    <row r="344" spans="1:12" s="7" customFormat="1" ht="15.6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99"/>
    </row>
    <row r="345" spans="1:12" s="7" customFormat="1" ht="15.6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99"/>
    </row>
    <row r="346" spans="1:12" s="7" customFormat="1" ht="15.6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99"/>
    </row>
    <row r="347" spans="1:12" s="7" customFormat="1" ht="15.6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99"/>
    </row>
    <row r="348" spans="1:12" s="7" customFormat="1" ht="15.6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99"/>
    </row>
    <row r="349" spans="1:12" s="7" customFormat="1" ht="15.6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99"/>
    </row>
    <row r="350" spans="1:12" s="7" customFormat="1" ht="15.6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99"/>
    </row>
    <row r="351" spans="1:12" s="7" customFormat="1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99"/>
    </row>
    <row r="352" spans="1:12" s="7" customFormat="1" ht="15.6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99"/>
    </row>
    <row r="353" spans="1:12" s="7" customFormat="1" ht="15.6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99"/>
    </row>
    <row r="354" spans="1:12" s="7" customFormat="1" ht="15.6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99"/>
    </row>
    <row r="355" spans="1:12" s="7" customFormat="1" ht="15.6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99"/>
    </row>
    <row r="356" spans="1:12" s="7" customFormat="1" ht="15.6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99"/>
    </row>
    <row r="357" spans="1:12" s="7" customFormat="1" ht="15.6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99"/>
    </row>
    <row r="358" spans="1:12" s="7" customFormat="1" ht="15.6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99"/>
    </row>
    <row r="359" spans="1:12" s="7" customFormat="1" ht="15.6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99"/>
    </row>
    <row r="360" spans="1:12" s="36" customFormat="1" ht="15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99"/>
    </row>
    <row r="361" spans="1:12" s="36" customFormat="1" ht="1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99"/>
    </row>
    <row r="362" spans="1:12" s="36" customFormat="1" ht="15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99"/>
    </row>
    <row r="363" spans="1:12" s="36" customFormat="1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99"/>
    </row>
    <row r="364" spans="1:12" s="36" customFormat="1" ht="15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99"/>
    </row>
    <row r="365" spans="1:12" s="36" customFormat="1" ht="15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99"/>
    </row>
    <row r="366" spans="1:12" s="36" customFormat="1" ht="15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99"/>
    </row>
    <row r="367" spans="1:12" s="36" customFormat="1" ht="1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99"/>
    </row>
  </sheetData>
  <autoFilter ref="A12:O245" xr:uid="{00000000-0009-0000-0000-000000000000}"/>
  <mergeCells count="43">
    <mergeCell ref="F12:F13"/>
    <mergeCell ref="F234:F235"/>
    <mergeCell ref="K248:K249"/>
    <mergeCell ref="L248:L249"/>
    <mergeCell ref="G234:G235"/>
    <mergeCell ref="H234:H235"/>
    <mergeCell ref="I234:I235"/>
    <mergeCell ref="J234:J235"/>
    <mergeCell ref="K234:K235"/>
    <mergeCell ref="F248:F249"/>
    <mergeCell ref="G248:G249"/>
    <mergeCell ref="H248:H249"/>
    <mergeCell ref="I248:I249"/>
    <mergeCell ref="J248:J249"/>
    <mergeCell ref="O12:O13"/>
    <mergeCell ref="G12:G13"/>
    <mergeCell ref="H12:H13"/>
    <mergeCell ref="I12:I13"/>
    <mergeCell ref="J12:J13"/>
    <mergeCell ref="K12:K13"/>
    <mergeCell ref="L12:L13"/>
    <mergeCell ref="M12:M13"/>
    <mergeCell ref="N12:N13"/>
    <mergeCell ref="A234:A235"/>
    <mergeCell ref="B234:B235"/>
    <mergeCell ref="C234:C235"/>
    <mergeCell ref="D234:D235"/>
    <mergeCell ref="E234:E235"/>
    <mergeCell ref="A12:A13"/>
    <mergeCell ref="B12:B13"/>
    <mergeCell ref="C12:C13"/>
    <mergeCell ref="D12:D13"/>
    <mergeCell ref="E12:E13"/>
    <mergeCell ref="A248:A249"/>
    <mergeCell ref="B248:B249"/>
    <mergeCell ref="C248:C249"/>
    <mergeCell ref="D248:D249"/>
    <mergeCell ref="E248:E249"/>
    <mergeCell ref="M248:M249"/>
    <mergeCell ref="L234:L235"/>
    <mergeCell ref="M234:M235"/>
    <mergeCell ref="N234:N235"/>
    <mergeCell ref="O234:O235"/>
  </mergeCells>
  <pageMargins left="0.39370078740157483" right="0.39370078740157483" top="0.19685039370078741" bottom="0.19685039370078741" header="0.31496062992125984" footer="0.31496062992125984"/>
  <pageSetup paperSize="9" scale="4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="75" workbookViewId="0">
      <selection activeCell="D8" sqref="D8"/>
    </sheetView>
  </sheetViews>
  <sheetFormatPr defaultRowHeight="13.2" x14ac:dyDescent="0.25"/>
  <cols>
    <col min="1" max="1" width="5.6640625" customWidth="1"/>
    <col min="2" max="2" width="26.33203125" customWidth="1"/>
    <col min="3" max="3" width="34.44140625" customWidth="1"/>
    <col min="4" max="4" width="43.88671875" customWidth="1"/>
    <col min="5" max="5" width="18.88671875" customWidth="1"/>
    <col min="6" max="6" width="16.44140625" customWidth="1"/>
    <col min="7" max="7" width="21.109375" customWidth="1"/>
    <col min="8" max="8" width="20.5546875" customWidth="1"/>
    <col min="9" max="9" width="18.33203125" customWidth="1"/>
    <col min="10" max="10" width="16" customWidth="1"/>
    <col min="11" max="11" width="13" customWidth="1"/>
    <col min="12" max="12" width="13.33203125" customWidth="1"/>
    <col min="13" max="13" width="25.109375" customWidth="1"/>
  </cols>
  <sheetData>
    <row r="1" spans="1:13" x14ac:dyDescent="0.25">
      <c r="A1" s="20"/>
      <c r="B1" s="20"/>
      <c r="C1" s="20"/>
      <c r="D1" s="20"/>
      <c r="E1" s="20"/>
    </row>
    <row r="2" spans="1:13" x14ac:dyDescent="0.25">
      <c r="A2" s="20"/>
      <c r="B2" s="20"/>
      <c r="C2" s="20"/>
      <c r="D2" s="20"/>
      <c r="E2" s="20"/>
    </row>
    <row r="3" spans="1:13" x14ac:dyDescent="0.25">
      <c r="A3" s="20"/>
      <c r="B3" s="20"/>
      <c r="C3" s="20"/>
      <c r="D3" s="20"/>
      <c r="E3" s="20"/>
    </row>
    <row r="4" spans="1:13" x14ac:dyDescent="0.25">
      <c r="A4" s="21" t="s">
        <v>0</v>
      </c>
      <c r="B4" s="21"/>
      <c r="C4" s="21"/>
      <c r="D4" s="21"/>
    </row>
    <row r="5" spans="1:13" ht="15.6" x14ac:dyDescent="0.3">
      <c r="A5" s="61" t="s">
        <v>1</v>
      </c>
      <c r="B5" s="21"/>
      <c r="C5" s="21"/>
      <c r="D5" s="21"/>
    </row>
    <row r="6" spans="1:13" s="144" customFormat="1" ht="10.5" customHeight="1" x14ac:dyDescent="0.2">
      <c r="L6" s="145"/>
    </row>
    <row r="7" spans="1:13" s="23" customFormat="1" ht="16.5" customHeight="1" x14ac:dyDescent="0.25">
      <c r="A7" s="22" t="s">
        <v>497</v>
      </c>
      <c r="B7" s="22"/>
      <c r="C7" s="22"/>
      <c r="D7" s="22"/>
      <c r="E7" s="22"/>
      <c r="F7" s="22"/>
      <c r="L7" s="146"/>
    </row>
    <row r="8" spans="1:13" s="25" customFormat="1" ht="10.5" customHeight="1" x14ac:dyDescent="0.25">
      <c r="A8" s="24"/>
      <c r="B8" s="24"/>
      <c r="C8" s="24"/>
      <c r="D8" s="1"/>
      <c r="E8" s="1"/>
      <c r="F8" s="104"/>
      <c r="L8" s="100"/>
    </row>
    <row r="9" spans="1:13" s="23" customFormat="1" ht="16.5" customHeight="1" x14ac:dyDescent="0.25">
      <c r="A9" s="229" t="s">
        <v>655</v>
      </c>
      <c r="B9" s="229"/>
      <c r="C9" s="229"/>
      <c r="D9" s="229"/>
      <c r="E9" s="229"/>
      <c r="F9" s="229"/>
    </row>
    <row r="10" spans="1:13" s="25" customFormat="1" ht="10.5" customHeight="1" x14ac:dyDescent="0.25">
      <c r="A10" s="24"/>
      <c r="B10" s="24"/>
      <c r="C10" s="24"/>
      <c r="D10" s="24"/>
      <c r="E10" s="24"/>
      <c r="L10" s="100"/>
    </row>
    <row r="11" spans="1:13" s="25" customFormat="1" ht="10.5" customHeight="1" thickBot="1" x14ac:dyDescent="0.3">
      <c r="A11" s="24"/>
      <c r="B11" s="24"/>
      <c r="C11" s="24"/>
      <c r="D11" s="24"/>
      <c r="E11" s="24"/>
      <c r="L11" s="100"/>
    </row>
    <row r="12" spans="1:13" ht="15.75" customHeight="1" x14ac:dyDescent="0.25">
      <c r="A12" s="344" t="s">
        <v>3</v>
      </c>
      <c r="B12" s="346" t="s">
        <v>4</v>
      </c>
      <c r="C12" s="348" t="s">
        <v>5</v>
      </c>
      <c r="D12" s="350" t="s">
        <v>6</v>
      </c>
      <c r="E12" s="346" t="s">
        <v>343</v>
      </c>
      <c r="F12" s="333" t="s">
        <v>8</v>
      </c>
      <c r="G12" s="346" t="s">
        <v>272</v>
      </c>
      <c r="H12" s="346" t="s">
        <v>273</v>
      </c>
      <c r="I12" s="346" t="s">
        <v>274</v>
      </c>
      <c r="J12" s="346" t="s">
        <v>344</v>
      </c>
      <c r="K12" s="333" t="s">
        <v>13</v>
      </c>
      <c r="L12" s="335" t="s">
        <v>14</v>
      </c>
      <c r="M12" s="331" t="s">
        <v>17</v>
      </c>
    </row>
    <row r="13" spans="1:13" ht="39.9" customHeight="1" thickBot="1" x14ac:dyDescent="0.3">
      <c r="A13" s="345"/>
      <c r="B13" s="347"/>
      <c r="C13" s="349"/>
      <c r="D13" s="351"/>
      <c r="E13" s="347"/>
      <c r="F13" s="334"/>
      <c r="G13" s="347"/>
      <c r="H13" s="347"/>
      <c r="I13" s="347"/>
      <c r="J13" s="347"/>
      <c r="K13" s="334"/>
      <c r="L13" s="336"/>
      <c r="M13" s="332"/>
    </row>
    <row r="14" spans="1:13" ht="15.6" x14ac:dyDescent="0.25">
      <c r="A14" s="96">
        <v>1</v>
      </c>
      <c r="B14" s="93" t="s">
        <v>345</v>
      </c>
      <c r="C14" s="16" t="s">
        <v>276</v>
      </c>
      <c r="D14" s="89" t="s">
        <v>346</v>
      </c>
      <c r="E14" s="17">
        <v>10720</v>
      </c>
      <c r="F14" s="92"/>
      <c r="G14" s="88">
        <v>12</v>
      </c>
      <c r="H14" s="88">
        <v>36</v>
      </c>
      <c r="I14" s="88">
        <v>30</v>
      </c>
      <c r="J14" s="88">
        <v>1</v>
      </c>
      <c r="K14" s="17">
        <v>400</v>
      </c>
      <c r="L14" s="131">
        <f>K14*J14</f>
        <v>400</v>
      </c>
      <c r="M14" s="107" t="s">
        <v>161</v>
      </c>
    </row>
    <row r="15" spans="1:13" ht="15.6" x14ac:dyDescent="0.25">
      <c r="A15" s="97">
        <v>2</v>
      </c>
      <c r="B15" s="94" t="s">
        <v>345</v>
      </c>
      <c r="C15" s="2" t="s">
        <v>19</v>
      </c>
      <c r="D15" s="5" t="s">
        <v>347</v>
      </c>
      <c r="E15" s="3">
        <v>8215</v>
      </c>
      <c r="F15" s="43"/>
      <c r="G15" s="6">
        <v>12</v>
      </c>
      <c r="H15" s="6">
        <v>36</v>
      </c>
      <c r="I15" s="6">
        <v>30</v>
      </c>
      <c r="J15" s="6">
        <v>1</v>
      </c>
      <c r="K15" s="47">
        <v>200</v>
      </c>
      <c r="L15" s="128">
        <f t="shared" ref="L15:L50" si="0">K15*J15</f>
        <v>200</v>
      </c>
      <c r="M15" s="132" t="s">
        <v>23</v>
      </c>
    </row>
    <row r="16" spans="1:13" ht="15.6" x14ac:dyDescent="0.25">
      <c r="A16" s="97">
        <v>3</v>
      </c>
      <c r="B16" s="94" t="s">
        <v>345</v>
      </c>
      <c r="C16" s="2" t="s">
        <v>19</v>
      </c>
      <c r="D16" s="5" t="s">
        <v>348</v>
      </c>
      <c r="E16" s="3">
        <v>9116</v>
      </c>
      <c r="F16" s="43"/>
      <c r="G16" s="6">
        <v>12</v>
      </c>
      <c r="H16" s="6">
        <v>36</v>
      </c>
      <c r="I16" s="6">
        <v>30</v>
      </c>
      <c r="J16" s="6">
        <v>1</v>
      </c>
      <c r="K16" s="47">
        <v>200</v>
      </c>
      <c r="L16" s="128">
        <f t="shared" si="0"/>
        <v>200</v>
      </c>
      <c r="M16" s="132" t="s">
        <v>23</v>
      </c>
    </row>
    <row r="17" spans="1:13" ht="15.6" x14ac:dyDescent="0.25">
      <c r="A17" s="97">
        <v>4</v>
      </c>
      <c r="B17" s="94" t="s">
        <v>345</v>
      </c>
      <c r="C17" s="2" t="s">
        <v>19</v>
      </c>
      <c r="D17" s="5" t="s">
        <v>349</v>
      </c>
      <c r="E17" s="3">
        <v>14289</v>
      </c>
      <c r="F17" s="43"/>
      <c r="G17" s="6">
        <v>12</v>
      </c>
      <c r="H17" s="6">
        <v>36</v>
      </c>
      <c r="I17" s="6">
        <v>30</v>
      </c>
      <c r="J17" s="6">
        <v>1</v>
      </c>
      <c r="K17" s="47">
        <v>400</v>
      </c>
      <c r="L17" s="128">
        <f t="shared" si="0"/>
        <v>400</v>
      </c>
      <c r="M17" s="63" t="s">
        <v>350</v>
      </c>
    </row>
    <row r="18" spans="1:13" ht="15.6" x14ac:dyDescent="0.25">
      <c r="A18" s="97">
        <v>5</v>
      </c>
      <c r="B18" s="94" t="s">
        <v>345</v>
      </c>
      <c r="C18" s="2" t="s">
        <v>19</v>
      </c>
      <c r="D18" s="5" t="s">
        <v>351</v>
      </c>
      <c r="E18" s="3">
        <v>12063</v>
      </c>
      <c r="F18" s="43"/>
      <c r="G18" s="6">
        <v>12</v>
      </c>
      <c r="H18" s="6">
        <v>36</v>
      </c>
      <c r="I18" s="6">
        <v>30</v>
      </c>
      <c r="J18" s="6">
        <v>1</v>
      </c>
      <c r="K18" s="47">
        <v>400</v>
      </c>
      <c r="L18" s="128">
        <f t="shared" si="0"/>
        <v>400</v>
      </c>
      <c r="M18" s="132" t="s">
        <v>23</v>
      </c>
    </row>
    <row r="19" spans="1:13" ht="15.6" x14ac:dyDescent="0.25">
      <c r="A19" s="97">
        <v>6</v>
      </c>
      <c r="B19" s="94" t="s">
        <v>345</v>
      </c>
      <c r="C19" s="2" t="s">
        <v>19</v>
      </c>
      <c r="D19" s="5" t="s">
        <v>352</v>
      </c>
      <c r="E19" s="3">
        <v>7931</v>
      </c>
      <c r="F19" s="43"/>
      <c r="G19" s="6">
        <v>12</v>
      </c>
      <c r="H19" s="6">
        <v>36</v>
      </c>
      <c r="I19" s="6">
        <v>30</v>
      </c>
      <c r="J19" s="6">
        <v>1</v>
      </c>
      <c r="K19" s="47">
        <v>200</v>
      </c>
      <c r="L19" s="128">
        <f t="shared" si="0"/>
        <v>200</v>
      </c>
      <c r="M19" s="132" t="s">
        <v>23</v>
      </c>
    </row>
    <row r="20" spans="1:13" ht="15.6" x14ac:dyDescent="0.25">
      <c r="A20" s="97">
        <v>7</v>
      </c>
      <c r="B20" s="94" t="s">
        <v>345</v>
      </c>
      <c r="C20" s="2" t="s">
        <v>19</v>
      </c>
      <c r="D20" s="5" t="s">
        <v>353</v>
      </c>
      <c r="E20" s="3">
        <v>8291</v>
      </c>
      <c r="F20" s="43"/>
      <c r="G20" s="6">
        <v>12</v>
      </c>
      <c r="H20" s="6">
        <v>36</v>
      </c>
      <c r="I20" s="6">
        <v>30</v>
      </c>
      <c r="J20" s="6">
        <v>1</v>
      </c>
      <c r="K20" s="47">
        <v>200</v>
      </c>
      <c r="L20" s="128">
        <f t="shared" si="0"/>
        <v>200</v>
      </c>
      <c r="M20" s="63" t="s">
        <v>23</v>
      </c>
    </row>
    <row r="21" spans="1:13" ht="15.6" x14ac:dyDescent="0.25">
      <c r="A21" s="97">
        <v>8</v>
      </c>
      <c r="B21" s="94" t="s">
        <v>345</v>
      </c>
      <c r="C21" s="2" t="s">
        <v>125</v>
      </c>
      <c r="D21" s="5" t="s">
        <v>354</v>
      </c>
      <c r="E21" s="3">
        <v>6359</v>
      </c>
      <c r="F21" s="43"/>
      <c r="G21" s="6">
        <v>12</v>
      </c>
      <c r="H21" s="6">
        <v>36</v>
      </c>
      <c r="I21" s="6">
        <v>30</v>
      </c>
      <c r="J21" s="6">
        <v>1</v>
      </c>
      <c r="K21" s="47">
        <v>100</v>
      </c>
      <c r="L21" s="128">
        <f t="shared" si="0"/>
        <v>100</v>
      </c>
      <c r="M21" s="63" t="s">
        <v>23</v>
      </c>
    </row>
    <row r="22" spans="1:13" s="224" customFormat="1" ht="15.6" x14ac:dyDescent="0.25">
      <c r="A22" s="243">
        <v>9</v>
      </c>
      <c r="B22" s="238" t="s">
        <v>345</v>
      </c>
      <c r="C22" s="218" t="s">
        <v>125</v>
      </c>
      <c r="D22" s="220" t="s">
        <v>632</v>
      </c>
      <c r="E22" s="324">
        <v>5118</v>
      </c>
      <c r="F22" s="43"/>
      <c r="G22" s="221">
        <v>12</v>
      </c>
      <c r="H22" s="221">
        <v>36</v>
      </c>
      <c r="I22" s="221">
        <v>30</v>
      </c>
      <c r="J22" s="221">
        <v>1</v>
      </c>
      <c r="K22" s="47">
        <v>100</v>
      </c>
      <c r="L22" s="128">
        <f t="shared" si="0"/>
        <v>100</v>
      </c>
      <c r="M22" s="63" t="s">
        <v>71</v>
      </c>
    </row>
    <row r="23" spans="1:13" ht="18" customHeight="1" x14ac:dyDescent="0.25">
      <c r="A23" s="243">
        <v>10</v>
      </c>
      <c r="B23" s="94" t="s">
        <v>345</v>
      </c>
      <c r="C23" s="2" t="s">
        <v>125</v>
      </c>
      <c r="D23" s="56" t="s">
        <v>355</v>
      </c>
      <c r="E23" s="3">
        <v>10945</v>
      </c>
      <c r="F23" s="43"/>
      <c r="G23" s="6">
        <v>12</v>
      </c>
      <c r="H23" s="6">
        <v>36</v>
      </c>
      <c r="I23" s="6">
        <v>30</v>
      </c>
      <c r="J23" s="6">
        <v>1</v>
      </c>
      <c r="K23" s="47">
        <v>100</v>
      </c>
      <c r="L23" s="128">
        <f t="shared" si="0"/>
        <v>100</v>
      </c>
      <c r="M23" s="63" t="s">
        <v>23</v>
      </c>
    </row>
    <row r="24" spans="1:13" ht="17.25" customHeight="1" x14ac:dyDescent="0.25">
      <c r="A24" s="243">
        <v>11</v>
      </c>
      <c r="B24" s="94" t="s">
        <v>345</v>
      </c>
      <c r="C24" s="2" t="s">
        <v>125</v>
      </c>
      <c r="D24" s="5" t="s">
        <v>356</v>
      </c>
      <c r="E24" s="3">
        <v>6952</v>
      </c>
      <c r="F24" s="43"/>
      <c r="G24" s="6">
        <v>12</v>
      </c>
      <c r="H24" s="6">
        <v>36</v>
      </c>
      <c r="I24" s="6">
        <v>30</v>
      </c>
      <c r="J24" s="6">
        <v>1</v>
      </c>
      <c r="K24" s="47">
        <v>100</v>
      </c>
      <c r="L24" s="128">
        <f t="shared" si="0"/>
        <v>100</v>
      </c>
      <c r="M24" s="63" t="s">
        <v>357</v>
      </c>
    </row>
    <row r="25" spans="1:13" ht="16.5" customHeight="1" x14ac:dyDescent="0.25">
      <c r="A25" s="243">
        <v>12</v>
      </c>
      <c r="B25" s="94" t="s">
        <v>345</v>
      </c>
      <c r="C25" s="2" t="s">
        <v>125</v>
      </c>
      <c r="D25" s="5" t="s">
        <v>358</v>
      </c>
      <c r="E25" s="3">
        <v>12174</v>
      </c>
      <c r="F25" s="43"/>
      <c r="G25" s="6">
        <v>12</v>
      </c>
      <c r="H25" s="6">
        <v>36</v>
      </c>
      <c r="I25" s="6">
        <v>30</v>
      </c>
      <c r="J25" s="6">
        <v>1</v>
      </c>
      <c r="K25" s="47">
        <v>100</v>
      </c>
      <c r="L25" s="128">
        <f t="shared" si="0"/>
        <v>100</v>
      </c>
      <c r="M25" s="63" t="s">
        <v>359</v>
      </c>
    </row>
    <row r="26" spans="1:13" ht="15.6" x14ac:dyDescent="0.25">
      <c r="A26" s="243">
        <v>13</v>
      </c>
      <c r="B26" s="94" t="s">
        <v>345</v>
      </c>
      <c r="C26" s="218" t="s">
        <v>208</v>
      </c>
      <c r="D26" s="5" t="s">
        <v>360</v>
      </c>
      <c r="E26" s="311">
        <v>7540</v>
      </c>
      <c r="F26" s="43"/>
      <c r="G26" s="6">
        <v>12</v>
      </c>
      <c r="H26" s="6">
        <v>36</v>
      </c>
      <c r="I26" s="6">
        <v>30</v>
      </c>
      <c r="J26" s="6">
        <v>1</v>
      </c>
      <c r="K26" s="47">
        <v>100</v>
      </c>
      <c r="L26" s="128">
        <f t="shared" si="0"/>
        <v>100</v>
      </c>
      <c r="M26" s="63" t="s">
        <v>23</v>
      </c>
    </row>
    <row r="27" spans="1:13" ht="15.6" x14ac:dyDescent="0.25">
      <c r="A27" s="243">
        <v>14</v>
      </c>
      <c r="B27" s="94" t="s">
        <v>345</v>
      </c>
      <c r="C27" s="218" t="s">
        <v>208</v>
      </c>
      <c r="D27" s="56" t="s">
        <v>361</v>
      </c>
      <c r="E27" s="311">
        <v>5932</v>
      </c>
      <c r="F27" s="43"/>
      <c r="G27" s="6">
        <v>12</v>
      </c>
      <c r="H27" s="6">
        <v>36</v>
      </c>
      <c r="I27" s="6">
        <v>30</v>
      </c>
      <c r="J27" s="6">
        <v>1</v>
      </c>
      <c r="K27" s="47">
        <v>100</v>
      </c>
      <c r="L27" s="128">
        <f t="shared" si="0"/>
        <v>100</v>
      </c>
      <c r="M27" s="63" t="s">
        <v>362</v>
      </c>
    </row>
    <row r="28" spans="1:13" ht="15.6" x14ac:dyDescent="0.25">
      <c r="A28" s="243">
        <v>15</v>
      </c>
      <c r="B28" s="94" t="s">
        <v>345</v>
      </c>
      <c r="C28" s="218" t="s">
        <v>208</v>
      </c>
      <c r="D28" s="5" t="s">
        <v>363</v>
      </c>
      <c r="E28" s="311">
        <v>9520</v>
      </c>
      <c r="F28" s="43"/>
      <c r="G28" s="6">
        <v>12</v>
      </c>
      <c r="H28" s="6">
        <v>36</v>
      </c>
      <c r="I28" s="6">
        <v>30</v>
      </c>
      <c r="J28" s="6">
        <v>1</v>
      </c>
      <c r="K28" s="47">
        <v>100</v>
      </c>
      <c r="L28" s="128">
        <f t="shared" si="0"/>
        <v>100</v>
      </c>
      <c r="M28" s="63" t="s">
        <v>302</v>
      </c>
    </row>
    <row r="29" spans="1:13" ht="15.6" x14ac:dyDescent="0.25">
      <c r="A29" s="243">
        <v>16</v>
      </c>
      <c r="B29" s="94" t="s">
        <v>345</v>
      </c>
      <c r="C29" s="218" t="s">
        <v>208</v>
      </c>
      <c r="D29" s="5" t="s">
        <v>364</v>
      </c>
      <c r="E29" s="311">
        <v>8473</v>
      </c>
      <c r="F29" s="43"/>
      <c r="G29" s="6">
        <v>12</v>
      </c>
      <c r="H29" s="6">
        <v>36</v>
      </c>
      <c r="I29" s="6">
        <v>30</v>
      </c>
      <c r="J29" s="6">
        <v>1</v>
      </c>
      <c r="K29" s="47">
        <v>100</v>
      </c>
      <c r="L29" s="128">
        <f t="shared" si="0"/>
        <v>100</v>
      </c>
      <c r="M29" s="63" t="s">
        <v>23</v>
      </c>
    </row>
    <row r="30" spans="1:13" ht="15.6" x14ac:dyDescent="0.25">
      <c r="A30" s="243">
        <v>17</v>
      </c>
      <c r="B30" s="94" t="s">
        <v>345</v>
      </c>
      <c r="C30" s="218" t="s">
        <v>208</v>
      </c>
      <c r="D30" s="5" t="s">
        <v>365</v>
      </c>
      <c r="E30" s="311">
        <v>10180</v>
      </c>
      <c r="F30" s="43"/>
      <c r="G30" s="6">
        <v>12</v>
      </c>
      <c r="H30" s="6">
        <v>36</v>
      </c>
      <c r="I30" s="6">
        <v>30</v>
      </c>
      <c r="J30" s="6">
        <v>1</v>
      </c>
      <c r="K30" s="47">
        <v>100</v>
      </c>
      <c r="L30" s="128">
        <f t="shared" si="0"/>
        <v>100</v>
      </c>
      <c r="M30" s="63" t="s">
        <v>23</v>
      </c>
    </row>
    <row r="31" spans="1:13" s="20" customFormat="1" ht="16.5" customHeight="1" x14ac:dyDescent="0.25">
      <c r="A31" s="97">
        <v>18</v>
      </c>
      <c r="B31" s="94" t="s">
        <v>345</v>
      </c>
      <c r="C31" s="2" t="s">
        <v>366</v>
      </c>
      <c r="D31" s="5" t="s">
        <v>367</v>
      </c>
      <c r="E31" s="3" t="s">
        <v>23</v>
      </c>
      <c r="F31" s="43" t="s">
        <v>368</v>
      </c>
      <c r="G31" s="6">
        <v>14</v>
      </c>
      <c r="H31" s="6">
        <v>56</v>
      </c>
      <c r="I31" s="6">
        <v>30</v>
      </c>
      <c r="J31" s="6">
        <v>1</v>
      </c>
      <c r="K31" s="47">
        <v>400</v>
      </c>
      <c r="L31" s="128">
        <f t="shared" si="0"/>
        <v>400</v>
      </c>
      <c r="M31" s="63" t="s">
        <v>23</v>
      </c>
    </row>
    <row r="32" spans="1:13" s="20" customFormat="1" ht="16.5" customHeight="1" x14ac:dyDescent="0.25">
      <c r="A32" s="73"/>
      <c r="B32" s="74"/>
      <c r="C32" s="75"/>
      <c r="D32" s="75"/>
      <c r="E32" s="76"/>
      <c r="F32" s="77"/>
      <c r="G32" s="78"/>
      <c r="H32" s="78"/>
      <c r="I32" s="78"/>
      <c r="J32" s="78"/>
      <c r="K32" s="76"/>
      <c r="L32" s="126"/>
      <c r="M32" s="102"/>
    </row>
    <row r="33" spans="1:13" s="20" customFormat="1" ht="16.5" customHeight="1" x14ac:dyDescent="0.25">
      <c r="A33" s="243">
        <v>19</v>
      </c>
      <c r="B33" s="94" t="s">
        <v>369</v>
      </c>
      <c r="C33" s="2" t="s">
        <v>19</v>
      </c>
      <c r="D33" s="5" t="s">
        <v>370</v>
      </c>
      <c r="E33" s="3">
        <v>10918</v>
      </c>
      <c r="F33" s="43"/>
      <c r="G33" s="6">
        <v>12</v>
      </c>
      <c r="H33" s="6">
        <v>36</v>
      </c>
      <c r="I33" s="6">
        <v>30</v>
      </c>
      <c r="J33" s="6">
        <v>1</v>
      </c>
      <c r="K33" s="47">
        <v>200</v>
      </c>
      <c r="L33" s="128">
        <f>K33*J33</f>
        <v>200</v>
      </c>
      <c r="M33" s="63" t="s">
        <v>23</v>
      </c>
    </row>
    <row r="34" spans="1:13" s="20" customFormat="1" ht="16.5" customHeight="1" x14ac:dyDescent="0.25">
      <c r="A34" s="243">
        <v>20</v>
      </c>
      <c r="B34" s="39" t="s">
        <v>369</v>
      </c>
      <c r="C34" s="2" t="s">
        <v>19</v>
      </c>
      <c r="D34" s="4" t="s">
        <v>371</v>
      </c>
      <c r="E34" s="3">
        <v>13309</v>
      </c>
      <c r="F34" s="3"/>
      <c r="G34" s="6">
        <v>12</v>
      </c>
      <c r="H34" s="6">
        <v>36</v>
      </c>
      <c r="I34" s="3">
        <v>30</v>
      </c>
      <c r="J34" s="3">
        <v>1</v>
      </c>
      <c r="K34" s="3">
        <v>200</v>
      </c>
      <c r="L34" s="128">
        <f>K34*J34</f>
        <v>200</v>
      </c>
      <c r="M34" s="63" t="s">
        <v>23</v>
      </c>
    </row>
    <row r="35" spans="1:13" s="20" customFormat="1" ht="16.5" customHeight="1" x14ac:dyDescent="0.25">
      <c r="A35" s="243">
        <v>21</v>
      </c>
      <c r="B35" s="39" t="s">
        <v>369</v>
      </c>
      <c r="C35" s="2" t="s">
        <v>125</v>
      </c>
      <c r="D35" s="5" t="s">
        <v>574</v>
      </c>
      <c r="E35" s="3">
        <v>8051</v>
      </c>
      <c r="F35" s="3"/>
      <c r="G35" s="6">
        <v>12</v>
      </c>
      <c r="H35" s="6">
        <v>36</v>
      </c>
      <c r="I35" s="3">
        <v>30</v>
      </c>
      <c r="J35" s="3">
        <v>1</v>
      </c>
      <c r="K35" s="6">
        <v>100</v>
      </c>
      <c r="L35" s="128">
        <f>K35*J35</f>
        <v>100</v>
      </c>
      <c r="M35" s="63" t="s">
        <v>23</v>
      </c>
    </row>
    <row r="36" spans="1:13" s="20" customFormat="1" ht="16.5" customHeight="1" x14ac:dyDescent="0.25">
      <c r="A36" s="243">
        <v>22</v>
      </c>
      <c r="B36" s="39" t="s">
        <v>369</v>
      </c>
      <c r="C36" s="2" t="s">
        <v>125</v>
      </c>
      <c r="D36" s="5" t="s">
        <v>372</v>
      </c>
      <c r="E36" s="3">
        <v>7866</v>
      </c>
      <c r="F36" s="3"/>
      <c r="G36" s="6">
        <v>12</v>
      </c>
      <c r="H36" s="6">
        <v>36</v>
      </c>
      <c r="I36" s="3">
        <v>30</v>
      </c>
      <c r="J36" s="3">
        <v>1</v>
      </c>
      <c r="K36" s="6">
        <v>100</v>
      </c>
      <c r="L36" s="128">
        <f>K36*J36</f>
        <v>100</v>
      </c>
      <c r="M36" s="63" t="s">
        <v>373</v>
      </c>
    </row>
    <row r="37" spans="1:13" s="20" customFormat="1" ht="16.5" customHeight="1" x14ac:dyDescent="0.25">
      <c r="A37" s="243">
        <v>23</v>
      </c>
      <c r="B37" s="94" t="s">
        <v>369</v>
      </c>
      <c r="C37" s="218" t="s">
        <v>125</v>
      </c>
      <c r="D37" s="5" t="s">
        <v>374</v>
      </c>
      <c r="E37" s="3">
        <v>6164</v>
      </c>
      <c r="F37" s="3"/>
      <c r="G37" s="6">
        <v>12</v>
      </c>
      <c r="H37" s="6">
        <v>36</v>
      </c>
      <c r="I37" s="3">
        <v>30</v>
      </c>
      <c r="J37" s="3">
        <v>1</v>
      </c>
      <c r="K37" s="47">
        <v>100</v>
      </c>
      <c r="L37" s="128">
        <f>K37*J37</f>
        <v>100</v>
      </c>
      <c r="M37" s="63" t="s">
        <v>23</v>
      </c>
    </row>
    <row r="38" spans="1:13" ht="15.6" x14ac:dyDescent="0.25">
      <c r="A38" s="243">
        <v>24</v>
      </c>
      <c r="B38" s="94" t="s">
        <v>369</v>
      </c>
      <c r="C38" s="218" t="s">
        <v>125</v>
      </c>
      <c r="D38" s="5" t="s">
        <v>375</v>
      </c>
      <c r="E38" s="3">
        <v>8877</v>
      </c>
      <c r="F38" s="43"/>
      <c r="G38" s="6">
        <v>12</v>
      </c>
      <c r="H38" s="6">
        <v>36</v>
      </c>
      <c r="I38" s="6">
        <v>30</v>
      </c>
      <c r="J38" s="6">
        <v>1</v>
      </c>
      <c r="K38" s="47">
        <v>100</v>
      </c>
      <c r="L38" s="128">
        <f t="shared" si="0"/>
        <v>100</v>
      </c>
      <c r="M38" s="63" t="s">
        <v>23</v>
      </c>
    </row>
    <row r="39" spans="1:13" s="224" customFormat="1" ht="15.6" x14ac:dyDescent="0.25">
      <c r="A39" s="243">
        <v>25</v>
      </c>
      <c r="B39" s="213" t="s">
        <v>369</v>
      </c>
      <c r="C39" s="218" t="s">
        <v>208</v>
      </c>
      <c r="D39" s="220" t="s">
        <v>647</v>
      </c>
      <c r="E39" s="311">
        <v>5324</v>
      </c>
      <c r="F39" s="43"/>
      <c r="G39" s="221">
        <v>12</v>
      </c>
      <c r="H39" s="221">
        <v>36</v>
      </c>
      <c r="I39" s="221">
        <v>30</v>
      </c>
      <c r="J39" s="221">
        <v>1</v>
      </c>
      <c r="K39" s="47">
        <v>100</v>
      </c>
      <c r="L39" s="128">
        <f t="shared" si="0"/>
        <v>100</v>
      </c>
      <c r="M39" s="63" t="s">
        <v>23</v>
      </c>
    </row>
    <row r="40" spans="1:13" s="224" customFormat="1" ht="15.6" x14ac:dyDescent="0.25">
      <c r="A40" s="243">
        <v>26</v>
      </c>
      <c r="B40" s="213" t="s">
        <v>369</v>
      </c>
      <c r="C40" s="218" t="s">
        <v>208</v>
      </c>
      <c r="D40" s="220" t="s">
        <v>648</v>
      </c>
      <c r="E40" s="311">
        <v>6345</v>
      </c>
      <c r="F40" s="43"/>
      <c r="G40" s="221">
        <v>12</v>
      </c>
      <c r="H40" s="221">
        <v>36</v>
      </c>
      <c r="I40" s="221">
        <v>30</v>
      </c>
      <c r="J40" s="221">
        <v>1</v>
      </c>
      <c r="K40" s="47">
        <v>100</v>
      </c>
      <c r="L40" s="128">
        <f t="shared" si="0"/>
        <v>100</v>
      </c>
      <c r="M40" s="63" t="s">
        <v>23</v>
      </c>
    </row>
    <row r="41" spans="1:13" ht="15.6" x14ac:dyDescent="0.25">
      <c r="A41" s="97">
        <v>27</v>
      </c>
      <c r="B41" s="39" t="s">
        <v>369</v>
      </c>
      <c r="C41" s="218" t="s">
        <v>208</v>
      </c>
      <c r="D41" s="5" t="s">
        <v>376</v>
      </c>
      <c r="E41" s="311">
        <v>6075</v>
      </c>
      <c r="F41" s="3"/>
      <c r="G41" s="6">
        <v>12</v>
      </c>
      <c r="H41" s="6">
        <v>36</v>
      </c>
      <c r="I41" s="3">
        <v>30</v>
      </c>
      <c r="J41" s="3">
        <v>1</v>
      </c>
      <c r="K41" s="6">
        <v>100</v>
      </c>
      <c r="L41" s="128">
        <f t="shared" si="0"/>
        <v>100</v>
      </c>
      <c r="M41" s="63" t="s">
        <v>23</v>
      </c>
    </row>
    <row r="42" spans="1:13" ht="15.6" x14ac:dyDescent="0.25">
      <c r="A42" s="73"/>
      <c r="B42" s="74"/>
      <c r="C42" s="75"/>
      <c r="D42" s="75"/>
      <c r="E42" s="76"/>
      <c r="F42" s="77"/>
      <c r="G42" s="78"/>
      <c r="H42" s="78"/>
      <c r="I42" s="78"/>
      <c r="J42" s="78"/>
      <c r="K42" s="76"/>
      <c r="L42" s="126"/>
      <c r="M42" s="102"/>
    </row>
    <row r="43" spans="1:13" s="20" customFormat="1" ht="15.6" x14ac:dyDescent="0.25">
      <c r="A43" s="243">
        <v>28</v>
      </c>
      <c r="B43" s="39" t="s">
        <v>377</v>
      </c>
      <c r="C43" s="2" t="s">
        <v>19</v>
      </c>
      <c r="D43" s="5" t="s">
        <v>378</v>
      </c>
      <c r="E43" s="3">
        <v>7249</v>
      </c>
      <c r="F43" s="15">
        <v>3</v>
      </c>
      <c r="G43" s="6">
        <v>12</v>
      </c>
      <c r="H43" s="6">
        <v>36</v>
      </c>
      <c r="I43" s="3">
        <v>30</v>
      </c>
      <c r="J43" s="3">
        <v>1</v>
      </c>
      <c r="K43" s="6">
        <v>200</v>
      </c>
      <c r="L43" s="128">
        <f>K43*J43</f>
        <v>200</v>
      </c>
      <c r="M43" s="63" t="s">
        <v>23</v>
      </c>
    </row>
    <row r="44" spans="1:13" s="20" customFormat="1" ht="15.6" x14ac:dyDescent="0.25">
      <c r="A44" s="243">
        <v>29</v>
      </c>
      <c r="B44" s="39" t="s">
        <v>377</v>
      </c>
      <c r="C44" s="2" t="s">
        <v>19</v>
      </c>
      <c r="D44" s="5" t="s">
        <v>379</v>
      </c>
      <c r="E44" s="3">
        <v>13766</v>
      </c>
      <c r="F44" s="15">
        <v>3</v>
      </c>
      <c r="G44" s="6">
        <v>12</v>
      </c>
      <c r="H44" s="6">
        <v>36</v>
      </c>
      <c r="I44" s="3">
        <v>30</v>
      </c>
      <c r="J44" s="3">
        <v>1</v>
      </c>
      <c r="K44" s="6">
        <v>200</v>
      </c>
      <c r="L44" s="128">
        <f>K44*J44</f>
        <v>200</v>
      </c>
      <c r="M44" s="63" t="s">
        <v>380</v>
      </c>
    </row>
    <row r="45" spans="1:13" ht="15.6" x14ac:dyDescent="0.25">
      <c r="A45" s="243">
        <v>30</v>
      </c>
      <c r="B45" s="39" t="s">
        <v>377</v>
      </c>
      <c r="C45" s="2" t="s">
        <v>125</v>
      </c>
      <c r="D45" s="5" t="s">
        <v>381</v>
      </c>
      <c r="E45" s="3">
        <v>7527</v>
      </c>
      <c r="F45" s="3"/>
      <c r="G45" s="6">
        <v>12</v>
      </c>
      <c r="H45" s="6">
        <v>36</v>
      </c>
      <c r="I45" s="3">
        <v>30</v>
      </c>
      <c r="J45" s="3">
        <v>1</v>
      </c>
      <c r="K45" s="6">
        <v>100</v>
      </c>
      <c r="L45" s="128">
        <f t="shared" si="0"/>
        <v>100</v>
      </c>
      <c r="M45" s="63" t="s">
        <v>23</v>
      </c>
    </row>
    <row r="46" spans="1:13" ht="15.6" x14ac:dyDescent="0.25">
      <c r="A46" s="243">
        <v>31</v>
      </c>
      <c r="B46" s="39" t="s">
        <v>377</v>
      </c>
      <c r="C46" s="2" t="s">
        <v>125</v>
      </c>
      <c r="D46" s="5" t="s">
        <v>382</v>
      </c>
      <c r="E46" s="3">
        <v>5764</v>
      </c>
      <c r="F46" s="3"/>
      <c r="G46" s="6">
        <v>12</v>
      </c>
      <c r="H46" s="6">
        <v>36</v>
      </c>
      <c r="I46" s="3">
        <v>30</v>
      </c>
      <c r="J46" s="3">
        <v>1</v>
      </c>
      <c r="K46" s="6">
        <v>100</v>
      </c>
      <c r="L46" s="128">
        <f t="shared" si="0"/>
        <v>100</v>
      </c>
      <c r="M46" s="63" t="s">
        <v>23</v>
      </c>
    </row>
    <row r="47" spans="1:13" ht="15.6" x14ac:dyDescent="0.25">
      <c r="A47" s="243">
        <v>32</v>
      </c>
      <c r="B47" s="39" t="s">
        <v>377</v>
      </c>
      <c r="C47" s="114" t="s">
        <v>125</v>
      </c>
      <c r="D47" s="5" t="s">
        <v>379</v>
      </c>
      <c r="E47" s="3">
        <v>8467</v>
      </c>
      <c r="F47" s="117"/>
      <c r="G47" s="6">
        <v>12</v>
      </c>
      <c r="H47" s="118">
        <v>36</v>
      </c>
      <c r="I47" s="116">
        <v>30</v>
      </c>
      <c r="J47" s="116">
        <v>1</v>
      </c>
      <c r="K47" s="118">
        <v>100</v>
      </c>
      <c r="L47" s="3">
        <f>K47*J47</f>
        <v>100</v>
      </c>
      <c r="M47" s="63" t="s">
        <v>380</v>
      </c>
    </row>
    <row r="48" spans="1:13" ht="15.6" x14ac:dyDescent="0.25">
      <c r="A48" s="97">
        <v>33</v>
      </c>
      <c r="B48" s="39" t="s">
        <v>377</v>
      </c>
      <c r="C48" s="218" t="s">
        <v>208</v>
      </c>
      <c r="D48" s="5" t="s">
        <v>383</v>
      </c>
      <c r="E48" s="311">
        <v>6137</v>
      </c>
      <c r="F48" s="3"/>
      <c r="G48" s="6">
        <v>12</v>
      </c>
      <c r="H48" s="6">
        <v>36</v>
      </c>
      <c r="I48" s="3">
        <v>30</v>
      </c>
      <c r="J48" s="3">
        <v>1</v>
      </c>
      <c r="K48" s="6">
        <v>100</v>
      </c>
      <c r="L48" s="128">
        <f>K48*J48</f>
        <v>100</v>
      </c>
      <c r="M48" s="63" t="s">
        <v>23</v>
      </c>
    </row>
    <row r="49" spans="1:13" ht="15.6" x14ac:dyDescent="0.25">
      <c r="A49" s="73"/>
      <c r="B49" s="74"/>
      <c r="C49" s="75"/>
      <c r="D49" s="75"/>
      <c r="E49" s="76"/>
      <c r="F49" s="77"/>
      <c r="G49" s="78"/>
      <c r="H49" s="78"/>
      <c r="I49" s="78"/>
      <c r="J49" s="78"/>
      <c r="K49" s="76"/>
      <c r="L49" s="126"/>
      <c r="M49" s="102"/>
    </row>
    <row r="50" spans="1:13" ht="15.6" x14ac:dyDescent="0.25">
      <c r="A50" s="97">
        <v>34</v>
      </c>
      <c r="B50" s="39" t="s">
        <v>384</v>
      </c>
      <c r="C50" s="114" t="s">
        <v>125</v>
      </c>
      <c r="D50" s="115" t="s">
        <v>385</v>
      </c>
      <c r="E50" s="3">
        <v>6695</v>
      </c>
      <c r="F50" s="117"/>
      <c r="G50" s="118">
        <v>12</v>
      </c>
      <c r="H50" s="118">
        <v>36</v>
      </c>
      <c r="I50" s="116">
        <v>30</v>
      </c>
      <c r="J50" s="116">
        <v>1</v>
      </c>
      <c r="K50" s="118">
        <v>100</v>
      </c>
      <c r="L50" s="129">
        <f t="shared" si="0"/>
        <v>100</v>
      </c>
      <c r="M50" s="63" t="s">
        <v>386</v>
      </c>
    </row>
    <row r="51" spans="1:13" ht="15.6" x14ac:dyDescent="0.25">
      <c r="A51" s="73"/>
      <c r="B51" s="74"/>
      <c r="C51" s="75"/>
      <c r="D51" s="75"/>
      <c r="E51" s="76"/>
      <c r="F51" s="77"/>
      <c r="G51" s="78"/>
      <c r="H51" s="78"/>
      <c r="I51" s="78"/>
      <c r="J51" s="78"/>
      <c r="K51" s="76"/>
      <c r="L51" s="126"/>
      <c r="M51" s="102"/>
    </row>
    <row r="52" spans="1:13" ht="16.2" thickBot="1" x14ac:dyDescent="0.3">
      <c r="A52" s="98">
        <v>35</v>
      </c>
      <c r="B52" s="84" t="s">
        <v>387</v>
      </c>
      <c r="C52" s="11" t="s">
        <v>125</v>
      </c>
      <c r="D52" s="62" t="s">
        <v>388</v>
      </c>
      <c r="E52" s="12">
        <v>11594</v>
      </c>
      <c r="F52" s="12"/>
      <c r="G52" s="35">
        <v>12</v>
      </c>
      <c r="H52" s="35">
        <v>36</v>
      </c>
      <c r="I52" s="12">
        <v>30</v>
      </c>
      <c r="J52" s="12">
        <v>1</v>
      </c>
      <c r="K52" s="35">
        <v>100</v>
      </c>
      <c r="L52" s="130">
        <f>K52*J52</f>
        <v>100</v>
      </c>
      <c r="M52" s="90" t="s">
        <v>389</v>
      </c>
    </row>
    <row r="53" spans="1:13" ht="15.6" x14ac:dyDescent="0.25">
      <c r="A53" s="7"/>
      <c r="B53" s="7"/>
      <c r="C53" s="41" t="s">
        <v>292</v>
      </c>
      <c r="D53" s="41"/>
      <c r="E53" s="33">
        <f>SUM(E14:E52)</f>
        <v>293946</v>
      </c>
      <c r="F53" s="7"/>
      <c r="G53" s="7"/>
      <c r="H53" s="37">
        <f>SUM(H14:H52)</f>
        <v>1280</v>
      </c>
      <c r="I53" s="8"/>
      <c r="J53" s="8"/>
      <c r="K53" s="33">
        <f>SUM(K14:K52)</f>
        <v>5500</v>
      </c>
      <c r="L53" s="33">
        <f>SUM(L14:L52)</f>
        <v>5500</v>
      </c>
    </row>
  </sheetData>
  <autoFilter ref="A12:L13" xr:uid="{00000000-0009-0000-0000-000001000000}"/>
  <mergeCells count="13">
    <mergeCell ref="M12:M13"/>
    <mergeCell ref="G12:G13"/>
    <mergeCell ref="H12:H13"/>
    <mergeCell ref="I12:I13"/>
    <mergeCell ref="J12:J13"/>
    <mergeCell ref="K12:K13"/>
    <mergeCell ref="L12:L13"/>
    <mergeCell ref="F12:F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8"/>
  <sheetViews>
    <sheetView zoomScale="75" zoomScaleNormal="75" workbookViewId="0">
      <selection activeCell="E9" sqref="E9"/>
    </sheetView>
  </sheetViews>
  <sheetFormatPr defaultRowHeight="13.2" x14ac:dyDescent="0.25"/>
  <cols>
    <col min="2" max="2" width="30.5546875" customWidth="1"/>
    <col min="3" max="3" width="26" customWidth="1"/>
    <col min="4" max="4" width="29.109375" customWidth="1"/>
    <col min="5" max="5" width="32.44140625" customWidth="1"/>
    <col min="6" max="6" width="13.88671875" customWidth="1"/>
    <col min="7" max="7" width="17" customWidth="1"/>
    <col min="8" max="8" width="19.109375" customWidth="1"/>
    <col min="9" max="9" width="21.6640625" customWidth="1"/>
    <col min="10" max="10" width="22.109375" customWidth="1"/>
    <col min="11" max="11" width="21" customWidth="1"/>
    <col min="12" max="12" width="15.88671875" customWidth="1"/>
  </cols>
  <sheetData>
    <row r="1" spans="1:12" x14ac:dyDescent="0.25">
      <c r="A1" s="20"/>
      <c r="B1" s="20"/>
      <c r="C1" s="20"/>
      <c r="D1" s="20"/>
      <c r="E1" s="20"/>
    </row>
    <row r="2" spans="1:12" x14ac:dyDescent="0.25">
      <c r="A2" s="20"/>
      <c r="B2" s="20"/>
      <c r="C2" s="20"/>
      <c r="D2" s="20"/>
      <c r="E2" s="20"/>
    </row>
    <row r="3" spans="1:12" x14ac:dyDescent="0.25">
      <c r="A3" s="20"/>
      <c r="B3" s="20"/>
      <c r="C3" s="20"/>
      <c r="D3" s="20"/>
      <c r="E3" s="20"/>
    </row>
    <row r="4" spans="1:12" x14ac:dyDescent="0.25">
      <c r="A4" s="21" t="s">
        <v>0</v>
      </c>
      <c r="B4" s="21"/>
      <c r="C4" s="21"/>
      <c r="D4" s="21"/>
    </row>
    <row r="5" spans="1:12" ht="15.6" x14ac:dyDescent="0.3">
      <c r="A5" s="61" t="s">
        <v>1</v>
      </c>
      <c r="B5" s="21"/>
      <c r="C5" s="21"/>
      <c r="D5" s="21"/>
    </row>
    <row r="6" spans="1:12" s="144" customFormat="1" ht="10.5" customHeight="1" x14ac:dyDescent="0.2">
      <c r="L6" s="145"/>
    </row>
    <row r="7" spans="1:12" s="23" customFormat="1" ht="16.5" customHeight="1" x14ac:dyDescent="0.25">
      <c r="A7" s="22" t="s">
        <v>390</v>
      </c>
      <c r="B7" s="22"/>
      <c r="C7" s="22"/>
      <c r="D7" s="22"/>
      <c r="E7" s="22"/>
      <c r="F7" s="22"/>
      <c r="L7" s="146"/>
    </row>
    <row r="8" spans="1:12" s="25" customFormat="1" ht="6.75" customHeight="1" x14ac:dyDescent="0.25">
      <c r="A8" s="24"/>
      <c r="B8" s="24"/>
      <c r="C8" s="24"/>
      <c r="D8" s="24"/>
      <c r="E8" s="24"/>
      <c r="L8" s="100"/>
    </row>
    <row r="9" spans="1:12" s="23" customFormat="1" ht="16.5" customHeight="1" x14ac:dyDescent="0.25">
      <c r="A9" s="229" t="s">
        <v>655</v>
      </c>
      <c r="B9" s="229"/>
      <c r="C9" s="229"/>
      <c r="D9" s="229"/>
      <c r="E9" s="229"/>
      <c r="F9" s="229"/>
    </row>
    <row r="10" spans="1:12" s="25" customFormat="1" ht="10.5" customHeight="1" x14ac:dyDescent="0.25">
      <c r="A10" s="24"/>
      <c r="B10" s="24"/>
      <c r="C10" s="24"/>
      <c r="D10" s="24"/>
      <c r="E10" s="24"/>
      <c r="L10" s="100"/>
    </row>
    <row r="11" spans="1:12" s="25" customFormat="1" ht="10.5" customHeight="1" thickBot="1" x14ac:dyDescent="0.3">
      <c r="A11" s="24"/>
      <c r="B11" s="24"/>
      <c r="C11" s="24"/>
      <c r="D11" s="24"/>
      <c r="E11" s="24"/>
      <c r="L11" s="100"/>
    </row>
    <row r="12" spans="1:12" ht="15.75" customHeight="1" x14ac:dyDescent="0.25">
      <c r="A12" s="331" t="s">
        <v>3</v>
      </c>
      <c r="B12" s="354" t="s">
        <v>4</v>
      </c>
      <c r="C12" s="333" t="s">
        <v>5</v>
      </c>
      <c r="D12" s="333" t="s">
        <v>6</v>
      </c>
      <c r="E12" s="333" t="s">
        <v>7</v>
      </c>
      <c r="F12" s="333" t="s">
        <v>9</v>
      </c>
      <c r="G12" s="333" t="s">
        <v>10</v>
      </c>
      <c r="H12" s="333" t="s">
        <v>11</v>
      </c>
      <c r="I12" s="333" t="s">
        <v>12</v>
      </c>
      <c r="J12" s="333" t="s">
        <v>13</v>
      </c>
      <c r="K12" s="335" t="s">
        <v>14</v>
      </c>
    </row>
    <row r="13" spans="1:12" ht="39.9" customHeight="1" thickBot="1" x14ac:dyDescent="0.3">
      <c r="A13" s="353"/>
      <c r="B13" s="355"/>
      <c r="C13" s="356"/>
      <c r="D13" s="356"/>
      <c r="E13" s="356"/>
      <c r="F13" s="356"/>
      <c r="G13" s="356"/>
      <c r="H13" s="356"/>
      <c r="I13" s="356"/>
      <c r="J13" s="356"/>
      <c r="K13" s="352"/>
    </row>
    <row r="14" spans="1:12" ht="15.6" x14ac:dyDescent="0.25">
      <c r="A14" s="82">
        <v>1</v>
      </c>
      <c r="B14" s="189" t="s">
        <v>409</v>
      </c>
      <c r="C14" s="187" t="s">
        <v>276</v>
      </c>
      <c r="D14" s="187" t="s">
        <v>410</v>
      </c>
      <c r="E14" s="265">
        <v>24250</v>
      </c>
      <c r="F14" s="198">
        <v>12</v>
      </c>
      <c r="G14" s="198">
        <v>36</v>
      </c>
      <c r="H14" s="198">
        <v>30</v>
      </c>
      <c r="I14" s="198">
        <v>1</v>
      </c>
      <c r="J14" s="265">
        <v>400</v>
      </c>
      <c r="K14" s="188">
        <f>J14*I14</f>
        <v>400</v>
      </c>
      <c r="L14" s="48"/>
    </row>
    <row r="15" spans="1:12" ht="15.6" x14ac:dyDescent="0.25">
      <c r="A15" s="68">
        <v>2</v>
      </c>
      <c r="B15" s="213" t="s">
        <v>409</v>
      </c>
      <c r="C15" s="218" t="s">
        <v>125</v>
      </c>
      <c r="D15" s="149" t="s">
        <v>589</v>
      </c>
      <c r="E15" s="103">
        <v>8864</v>
      </c>
      <c r="F15" s="150">
        <v>12</v>
      </c>
      <c r="G15" s="150">
        <v>36</v>
      </c>
      <c r="H15" s="150">
        <v>30</v>
      </c>
      <c r="I15" s="150">
        <v>1</v>
      </c>
      <c r="J15" s="103">
        <v>100</v>
      </c>
      <c r="K15" s="212">
        <f t="shared" ref="K15:K23" si="0">J15*I15</f>
        <v>100</v>
      </c>
      <c r="L15" s="48"/>
    </row>
    <row r="16" spans="1:12" ht="15.6" x14ac:dyDescent="0.25">
      <c r="A16" s="68">
        <v>3</v>
      </c>
      <c r="B16" s="213" t="s">
        <v>409</v>
      </c>
      <c r="C16" s="218" t="s">
        <v>125</v>
      </c>
      <c r="D16" s="218" t="s">
        <v>411</v>
      </c>
      <c r="E16" s="326">
        <v>4262</v>
      </c>
      <c r="F16" s="150">
        <v>12</v>
      </c>
      <c r="G16" s="221">
        <v>36</v>
      </c>
      <c r="H16" s="221">
        <v>30</v>
      </c>
      <c r="I16" s="221">
        <v>1</v>
      </c>
      <c r="J16" s="326">
        <v>100</v>
      </c>
      <c r="K16" s="212">
        <f t="shared" si="0"/>
        <v>100</v>
      </c>
      <c r="L16" s="48"/>
    </row>
    <row r="17" spans="1:12" ht="15.6" x14ac:dyDescent="0.25">
      <c r="A17" s="68">
        <v>4</v>
      </c>
      <c r="B17" s="213" t="s">
        <v>409</v>
      </c>
      <c r="C17" s="218" t="s">
        <v>125</v>
      </c>
      <c r="D17" s="218" t="s">
        <v>412</v>
      </c>
      <c r="E17" s="326">
        <v>4712</v>
      </c>
      <c r="F17" s="150">
        <v>12</v>
      </c>
      <c r="G17" s="221">
        <v>36</v>
      </c>
      <c r="H17" s="221">
        <v>30</v>
      </c>
      <c r="I17" s="221">
        <v>1</v>
      </c>
      <c r="J17" s="326">
        <v>100</v>
      </c>
      <c r="K17" s="212">
        <f t="shared" si="0"/>
        <v>100</v>
      </c>
      <c r="L17" s="48"/>
    </row>
    <row r="18" spans="1:12" s="20" customFormat="1" ht="15.6" x14ac:dyDescent="0.25">
      <c r="A18" s="68">
        <v>5</v>
      </c>
      <c r="B18" s="213" t="s">
        <v>409</v>
      </c>
      <c r="C18" s="218" t="s">
        <v>125</v>
      </c>
      <c r="D18" s="218" t="s">
        <v>413</v>
      </c>
      <c r="E18" s="326">
        <v>7167</v>
      </c>
      <c r="F18" s="150">
        <v>12</v>
      </c>
      <c r="G18" s="221">
        <v>36</v>
      </c>
      <c r="H18" s="221">
        <v>30</v>
      </c>
      <c r="I18" s="221">
        <v>1</v>
      </c>
      <c r="J18" s="326">
        <v>100</v>
      </c>
      <c r="K18" s="212">
        <f t="shared" si="0"/>
        <v>100</v>
      </c>
      <c r="L18" s="64"/>
    </row>
    <row r="19" spans="1:12" ht="15.6" x14ac:dyDescent="0.25">
      <c r="A19" s="68">
        <v>6</v>
      </c>
      <c r="B19" s="213" t="s">
        <v>409</v>
      </c>
      <c r="C19" s="218" t="s">
        <v>125</v>
      </c>
      <c r="D19" s="218" t="s">
        <v>414</v>
      </c>
      <c r="E19" s="326">
        <v>7839</v>
      </c>
      <c r="F19" s="150">
        <v>12</v>
      </c>
      <c r="G19" s="221">
        <v>36</v>
      </c>
      <c r="H19" s="221">
        <v>30</v>
      </c>
      <c r="I19" s="221">
        <v>1</v>
      </c>
      <c r="J19" s="326">
        <v>100</v>
      </c>
      <c r="K19" s="212">
        <f t="shared" si="0"/>
        <v>100</v>
      </c>
      <c r="L19" s="48"/>
    </row>
    <row r="20" spans="1:12" ht="15.6" x14ac:dyDescent="0.25">
      <c r="A20" s="68">
        <v>7</v>
      </c>
      <c r="B20" s="213" t="s">
        <v>409</v>
      </c>
      <c r="C20" s="218" t="s">
        <v>125</v>
      </c>
      <c r="D20" s="218" t="s">
        <v>415</v>
      </c>
      <c r="E20" s="326">
        <v>4486</v>
      </c>
      <c r="F20" s="150">
        <v>12</v>
      </c>
      <c r="G20" s="221">
        <v>36</v>
      </c>
      <c r="H20" s="221">
        <v>30</v>
      </c>
      <c r="I20" s="221">
        <v>1</v>
      </c>
      <c r="J20" s="326">
        <v>100</v>
      </c>
      <c r="K20" s="212">
        <f t="shared" si="0"/>
        <v>100</v>
      </c>
      <c r="L20" s="48"/>
    </row>
    <row r="21" spans="1:12" ht="15.6" x14ac:dyDescent="0.25">
      <c r="A21" s="68">
        <v>8</v>
      </c>
      <c r="B21" s="213" t="s">
        <v>409</v>
      </c>
      <c r="C21" s="218" t="s">
        <v>208</v>
      </c>
      <c r="D21" s="218" t="s">
        <v>582</v>
      </c>
      <c r="E21" s="326">
        <v>7422</v>
      </c>
      <c r="F21" s="150">
        <v>12</v>
      </c>
      <c r="G21" s="221">
        <v>36</v>
      </c>
      <c r="H21" s="221">
        <v>30</v>
      </c>
      <c r="I21" s="221">
        <v>1</v>
      </c>
      <c r="J21" s="326">
        <v>100</v>
      </c>
      <c r="K21" s="212">
        <f t="shared" si="0"/>
        <v>100</v>
      </c>
      <c r="L21" s="48"/>
    </row>
    <row r="22" spans="1:12" ht="15.6" x14ac:dyDescent="0.25">
      <c r="A22" s="68">
        <v>9</v>
      </c>
      <c r="B22" s="213" t="s">
        <v>409</v>
      </c>
      <c r="C22" s="218" t="s">
        <v>208</v>
      </c>
      <c r="D22" s="218" t="s">
        <v>416</v>
      </c>
      <c r="E22" s="326">
        <v>8652</v>
      </c>
      <c r="F22" s="150">
        <v>12</v>
      </c>
      <c r="G22" s="221">
        <v>36</v>
      </c>
      <c r="H22" s="221">
        <v>30</v>
      </c>
      <c r="I22" s="221">
        <v>1</v>
      </c>
      <c r="J22" s="326">
        <v>100</v>
      </c>
      <c r="K22" s="212">
        <f t="shared" si="0"/>
        <v>100</v>
      </c>
      <c r="L22" s="48"/>
    </row>
    <row r="23" spans="1:12" ht="15.6" x14ac:dyDescent="0.25">
      <c r="A23" s="68">
        <v>10</v>
      </c>
      <c r="B23" s="213" t="s">
        <v>409</v>
      </c>
      <c r="C23" s="218" t="s">
        <v>208</v>
      </c>
      <c r="D23" s="218" t="s">
        <v>417</v>
      </c>
      <c r="E23" s="326">
        <v>8747</v>
      </c>
      <c r="F23" s="150">
        <v>12</v>
      </c>
      <c r="G23" s="221">
        <v>36</v>
      </c>
      <c r="H23" s="221">
        <v>30</v>
      </c>
      <c r="I23" s="221">
        <v>1</v>
      </c>
      <c r="J23" s="326">
        <v>100</v>
      </c>
      <c r="K23" s="212">
        <f t="shared" si="0"/>
        <v>100</v>
      </c>
      <c r="L23" s="48"/>
    </row>
    <row r="24" spans="1:12" ht="15.6" x14ac:dyDescent="0.25">
      <c r="A24" s="191"/>
      <c r="B24" s="192"/>
      <c r="C24" s="193"/>
      <c r="D24" s="193"/>
      <c r="E24" s="194"/>
      <c r="F24" s="195"/>
      <c r="G24" s="196"/>
      <c r="H24" s="196"/>
      <c r="I24" s="196"/>
      <c r="J24" s="196"/>
      <c r="K24" s="204"/>
      <c r="L24" s="48"/>
    </row>
    <row r="25" spans="1:12" ht="15.6" x14ac:dyDescent="0.25">
      <c r="A25" s="68">
        <v>11</v>
      </c>
      <c r="B25" s="213" t="s">
        <v>418</v>
      </c>
      <c r="C25" s="218" t="s">
        <v>125</v>
      </c>
      <c r="D25" s="218" t="s">
        <v>419</v>
      </c>
      <c r="E25" s="326">
        <v>6323</v>
      </c>
      <c r="F25" s="221">
        <v>12</v>
      </c>
      <c r="G25" s="221">
        <v>36</v>
      </c>
      <c r="H25" s="221">
        <v>30</v>
      </c>
      <c r="I25" s="221">
        <v>1</v>
      </c>
      <c r="J25" s="326">
        <v>100</v>
      </c>
      <c r="K25" s="212">
        <f>J25*I25</f>
        <v>100</v>
      </c>
      <c r="L25" s="48"/>
    </row>
    <row r="26" spans="1:12" ht="15.6" x14ac:dyDescent="0.25">
      <c r="A26" s="68">
        <v>12</v>
      </c>
      <c r="B26" s="213" t="s">
        <v>418</v>
      </c>
      <c r="C26" s="218" t="s">
        <v>208</v>
      </c>
      <c r="D26" s="218" t="s">
        <v>420</v>
      </c>
      <c r="E26" s="326">
        <v>7152</v>
      </c>
      <c r="F26" s="221">
        <v>12</v>
      </c>
      <c r="G26" s="221">
        <v>36</v>
      </c>
      <c r="H26" s="221">
        <v>30</v>
      </c>
      <c r="I26" s="221">
        <v>1</v>
      </c>
      <c r="J26" s="326">
        <v>100</v>
      </c>
      <c r="K26" s="212">
        <f>J26*I26</f>
        <v>100</v>
      </c>
      <c r="L26" s="48"/>
    </row>
    <row r="27" spans="1:12" ht="15.6" x14ac:dyDescent="0.25">
      <c r="A27" s="191"/>
      <c r="B27" s="192"/>
      <c r="C27" s="193"/>
      <c r="D27" s="193"/>
      <c r="E27" s="194"/>
      <c r="F27" s="195"/>
      <c r="G27" s="196"/>
      <c r="H27" s="196"/>
      <c r="I27" s="196"/>
      <c r="J27" s="196"/>
      <c r="K27" s="204"/>
      <c r="L27" s="48"/>
    </row>
    <row r="28" spans="1:12" ht="15.6" x14ac:dyDescent="0.25">
      <c r="A28" s="68">
        <v>13</v>
      </c>
      <c r="B28" s="213" t="s">
        <v>421</v>
      </c>
      <c r="C28" s="218" t="s">
        <v>125</v>
      </c>
      <c r="D28" s="218" t="s">
        <v>422</v>
      </c>
      <c r="E28" s="326">
        <v>6250</v>
      </c>
      <c r="F28" s="221">
        <v>12</v>
      </c>
      <c r="G28" s="221">
        <v>36</v>
      </c>
      <c r="H28" s="221">
        <v>30</v>
      </c>
      <c r="I28" s="221">
        <v>1</v>
      </c>
      <c r="J28" s="326">
        <v>100</v>
      </c>
      <c r="K28" s="212">
        <f>J28*I28</f>
        <v>100</v>
      </c>
      <c r="L28" s="48"/>
    </row>
    <row r="29" spans="1:12" ht="15.6" x14ac:dyDescent="0.25">
      <c r="A29" s="68">
        <v>14</v>
      </c>
      <c r="B29" s="213" t="s">
        <v>421</v>
      </c>
      <c r="C29" s="218" t="s">
        <v>208</v>
      </c>
      <c r="D29" s="218" t="s">
        <v>423</v>
      </c>
      <c r="E29" s="326">
        <v>5379</v>
      </c>
      <c r="F29" s="221">
        <v>12</v>
      </c>
      <c r="G29" s="221">
        <v>36</v>
      </c>
      <c r="H29" s="221">
        <v>30</v>
      </c>
      <c r="I29" s="221">
        <v>1</v>
      </c>
      <c r="J29" s="326">
        <v>100</v>
      </c>
      <c r="K29" s="212">
        <f>J29*I29</f>
        <v>100</v>
      </c>
      <c r="L29" s="48"/>
    </row>
    <row r="30" spans="1:12" ht="15.6" x14ac:dyDescent="0.25">
      <c r="A30" s="191"/>
      <c r="B30" s="192"/>
      <c r="C30" s="193"/>
      <c r="D30" s="193"/>
      <c r="E30" s="194"/>
      <c r="F30" s="195"/>
      <c r="G30" s="196"/>
      <c r="H30" s="196"/>
      <c r="I30" s="196"/>
      <c r="J30" s="196"/>
      <c r="K30" s="204"/>
      <c r="L30" s="48"/>
    </row>
    <row r="31" spans="1:12" s="180" customFormat="1" ht="15.6" x14ac:dyDescent="0.25">
      <c r="A31" s="185">
        <v>15</v>
      </c>
      <c r="B31" s="211" t="s">
        <v>616</v>
      </c>
      <c r="C31" s="218" t="s">
        <v>125</v>
      </c>
      <c r="D31" s="201" t="s">
        <v>617</v>
      </c>
      <c r="E31" s="202">
        <v>2697</v>
      </c>
      <c r="F31" s="221">
        <v>12</v>
      </c>
      <c r="G31" s="221">
        <v>36</v>
      </c>
      <c r="H31" s="221">
        <v>30</v>
      </c>
      <c r="I31" s="221">
        <v>1</v>
      </c>
      <c r="J31" s="203">
        <v>100</v>
      </c>
      <c r="K31" s="212">
        <v>100</v>
      </c>
      <c r="L31" s="181"/>
    </row>
    <row r="32" spans="1:12" s="180" customFormat="1" ht="15.6" x14ac:dyDescent="0.25">
      <c r="A32" s="185">
        <v>16</v>
      </c>
      <c r="B32" s="211" t="s">
        <v>616</v>
      </c>
      <c r="C32" s="218" t="s">
        <v>125</v>
      </c>
      <c r="D32" s="201" t="s">
        <v>618</v>
      </c>
      <c r="E32" s="202">
        <v>4715</v>
      </c>
      <c r="F32" s="221">
        <v>12</v>
      </c>
      <c r="G32" s="221">
        <v>36</v>
      </c>
      <c r="H32" s="221">
        <v>30</v>
      </c>
      <c r="I32" s="221">
        <v>1</v>
      </c>
      <c r="J32" s="203">
        <v>100</v>
      </c>
      <c r="K32" s="212">
        <v>100</v>
      </c>
      <c r="L32" s="181"/>
    </row>
    <row r="33" spans="1:12" s="180" customFormat="1" ht="15.6" x14ac:dyDescent="0.25">
      <c r="A33" s="184"/>
      <c r="B33" s="205"/>
      <c r="C33" s="206"/>
      <c r="D33" s="206"/>
      <c r="E33" s="207"/>
      <c r="F33" s="208"/>
      <c r="G33" s="209"/>
      <c r="H33" s="209"/>
      <c r="I33" s="209"/>
      <c r="J33" s="209"/>
      <c r="K33" s="210"/>
      <c r="L33" s="181"/>
    </row>
    <row r="34" spans="1:12" ht="15.6" x14ac:dyDescent="0.25">
      <c r="A34" s="68">
        <v>17</v>
      </c>
      <c r="B34" s="218" t="s">
        <v>424</v>
      </c>
      <c r="C34" s="218" t="s">
        <v>125</v>
      </c>
      <c r="D34" s="218" t="s">
        <v>425</v>
      </c>
      <c r="E34" s="326">
        <v>7182</v>
      </c>
      <c r="F34" s="221">
        <v>12</v>
      </c>
      <c r="G34" s="221">
        <v>36</v>
      </c>
      <c r="H34" s="221">
        <v>30</v>
      </c>
      <c r="I34" s="221">
        <v>1</v>
      </c>
      <c r="J34" s="326">
        <v>100</v>
      </c>
      <c r="K34" s="212">
        <f>J34*I34</f>
        <v>100</v>
      </c>
      <c r="L34" s="48"/>
    </row>
    <row r="35" spans="1:12" s="224" customFormat="1" ht="15.6" x14ac:dyDescent="0.25">
      <c r="A35" s="68">
        <v>18</v>
      </c>
      <c r="B35" s="218" t="s">
        <v>424</v>
      </c>
      <c r="C35" s="218" t="s">
        <v>125</v>
      </c>
      <c r="D35" s="201" t="s">
        <v>654</v>
      </c>
      <c r="E35" s="202" t="s">
        <v>23</v>
      </c>
      <c r="F35" s="221">
        <v>12</v>
      </c>
      <c r="G35" s="221">
        <v>36</v>
      </c>
      <c r="H35" s="221">
        <v>30</v>
      </c>
      <c r="I35" s="221">
        <v>1</v>
      </c>
      <c r="J35" s="326">
        <v>100</v>
      </c>
      <c r="K35" s="212">
        <f>J35*I35</f>
        <v>100</v>
      </c>
      <c r="L35" s="181"/>
    </row>
    <row r="36" spans="1:12" ht="16.2" thickBot="1" x14ac:dyDescent="0.3">
      <c r="A36" s="184"/>
      <c r="B36" s="205"/>
      <c r="C36" s="206"/>
      <c r="D36" s="206"/>
      <c r="E36" s="207"/>
      <c r="F36" s="208"/>
      <c r="G36" s="209"/>
      <c r="H36" s="209"/>
      <c r="I36" s="209"/>
      <c r="J36" s="209"/>
      <c r="K36" s="210"/>
      <c r="L36" s="49"/>
    </row>
    <row r="37" spans="1:12" ht="15.6" x14ac:dyDescent="0.25">
      <c r="A37" s="68">
        <v>19</v>
      </c>
      <c r="B37" s="189" t="s">
        <v>401</v>
      </c>
      <c r="C37" s="187" t="s">
        <v>276</v>
      </c>
      <c r="D37" s="187" t="s">
        <v>402</v>
      </c>
      <c r="E37" s="265">
        <v>24571</v>
      </c>
      <c r="F37" s="198">
        <v>12</v>
      </c>
      <c r="G37" s="198">
        <v>36</v>
      </c>
      <c r="H37" s="198">
        <v>30</v>
      </c>
      <c r="I37" s="198">
        <v>1</v>
      </c>
      <c r="J37" s="265">
        <v>400</v>
      </c>
      <c r="K37" s="188">
        <f t="shared" ref="K37:K44" si="1">J37*I37</f>
        <v>400</v>
      </c>
      <c r="L37" s="49"/>
    </row>
    <row r="38" spans="1:12" ht="15.6" x14ac:dyDescent="0.25">
      <c r="A38" s="68">
        <v>20</v>
      </c>
      <c r="B38" s="213" t="s">
        <v>401</v>
      </c>
      <c r="C38" s="218" t="s">
        <v>19</v>
      </c>
      <c r="D38" s="218" t="s">
        <v>403</v>
      </c>
      <c r="E38" s="326">
        <v>9979</v>
      </c>
      <c r="F38" s="221">
        <v>12</v>
      </c>
      <c r="G38" s="221">
        <v>36</v>
      </c>
      <c r="H38" s="221">
        <v>30</v>
      </c>
      <c r="I38" s="221">
        <v>1</v>
      </c>
      <c r="J38" s="326">
        <v>200</v>
      </c>
      <c r="K38" s="212">
        <f t="shared" si="1"/>
        <v>200</v>
      </c>
      <c r="L38" s="49"/>
    </row>
    <row r="39" spans="1:12" s="186" customFormat="1" ht="15.6" x14ac:dyDescent="0.25">
      <c r="A39" s="68">
        <v>21</v>
      </c>
      <c r="B39" s="213" t="s">
        <v>401</v>
      </c>
      <c r="C39" s="218" t="s">
        <v>125</v>
      </c>
      <c r="D39" s="218" t="s">
        <v>619</v>
      </c>
      <c r="E39" s="326">
        <v>6334</v>
      </c>
      <c r="F39" s="221">
        <v>12</v>
      </c>
      <c r="G39" s="221">
        <v>36</v>
      </c>
      <c r="H39" s="221">
        <v>30</v>
      </c>
      <c r="I39" s="221">
        <v>1</v>
      </c>
      <c r="J39" s="326">
        <v>100</v>
      </c>
      <c r="K39" s="212">
        <v>100</v>
      </c>
      <c r="L39" s="190"/>
    </row>
    <row r="40" spans="1:12" ht="15.6" x14ac:dyDescent="0.25">
      <c r="A40" s="68">
        <v>22</v>
      </c>
      <c r="B40" s="213" t="s">
        <v>401</v>
      </c>
      <c r="C40" s="218" t="s">
        <v>125</v>
      </c>
      <c r="D40" s="218" t="s">
        <v>404</v>
      </c>
      <c r="E40" s="326">
        <v>7264</v>
      </c>
      <c r="F40" s="221">
        <v>12</v>
      </c>
      <c r="G40" s="221">
        <v>36</v>
      </c>
      <c r="H40" s="221">
        <v>30</v>
      </c>
      <c r="I40" s="221">
        <v>1</v>
      </c>
      <c r="J40" s="326">
        <v>100</v>
      </c>
      <c r="K40" s="212">
        <f t="shared" si="1"/>
        <v>100</v>
      </c>
      <c r="L40" s="49"/>
    </row>
    <row r="41" spans="1:12" ht="15.6" x14ac:dyDescent="0.25">
      <c r="A41" s="68">
        <v>23</v>
      </c>
      <c r="B41" s="213" t="s">
        <v>401</v>
      </c>
      <c r="C41" s="218" t="s">
        <v>125</v>
      </c>
      <c r="D41" s="218" t="s">
        <v>591</v>
      </c>
      <c r="E41" s="326">
        <v>6334</v>
      </c>
      <c r="F41" s="221">
        <v>12</v>
      </c>
      <c r="G41" s="221">
        <v>36</v>
      </c>
      <c r="H41" s="221">
        <v>30</v>
      </c>
      <c r="I41" s="221">
        <v>1</v>
      </c>
      <c r="J41" s="326">
        <v>100</v>
      </c>
      <c r="K41" s="212">
        <f t="shared" si="1"/>
        <v>100</v>
      </c>
      <c r="L41" s="49"/>
    </row>
    <row r="42" spans="1:12" ht="15.6" x14ac:dyDescent="0.25">
      <c r="A42" s="68">
        <v>24</v>
      </c>
      <c r="B42" s="213" t="s">
        <v>401</v>
      </c>
      <c r="C42" s="218" t="s">
        <v>125</v>
      </c>
      <c r="D42" s="218" t="s">
        <v>405</v>
      </c>
      <c r="E42" s="326">
        <v>14073</v>
      </c>
      <c r="F42" s="221">
        <v>12</v>
      </c>
      <c r="G42" s="221">
        <v>36</v>
      </c>
      <c r="H42" s="221">
        <v>30</v>
      </c>
      <c r="I42" s="221">
        <v>1</v>
      </c>
      <c r="J42" s="326">
        <v>100</v>
      </c>
      <c r="K42" s="212">
        <f t="shared" si="1"/>
        <v>100</v>
      </c>
      <c r="L42" s="49"/>
    </row>
    <row r="43" spans="1:12" s="227" customFormat="1" ht="15.6" x14ac:dyDescent="0.25">
      <c r="A43" s="68">
        <v>25</v>
      </c>
      <c r="B43" s="213" t="s">
        <v>401</v>
      </c>
      <c r="C43" s="218" t="s">
        <v>208</v>
      </c>
      <c r="D43" s="218" t="s">
        <v>583</v>
      </c>
      <c r="E43" s="326">
        <v>8621</v>
      </c>
      <c r="F43" s="221">
        <v>12</v>
      </c>
      <c r="G43" s="221">
        <v>36</v>
      </c>
      <c r="H43" s="221">
        <v>30</v>
      </c>
      <c r="I43" s="221">
        <v>1</v>
      </c>
      <c r="J43" s="326">
        <v>100</v>
      </c>
      <c r="K43" s="212">
        <f t="shared" si="1"/>
        <v>100</v>
      </c>
      <c r="L43" s="182"/>
    </row>
    <row r="44" spans="1:12" ht="15.6" x14ac:dyDescent="0.25">
      <c r="A44" s="68">
        <v>26</v>
      </c>
      <c r="B44" s="213" t="s">
        <v>401</v>
      </c>
      <c r="C44" s="218" t="s">
        <v>208</v>
      </c>
      <c r="D44" s="218" t="s">
        <v>584</v>
      </c>
      <c r="E44" s="326">
        <v>8041</v>
      </c>
      <c r="F44" s="221">
        <v>12</v>
      </c>
      <c r="G44" s="221">
        <v>36</v>
      </c>
      <c r="H44" s="221">
        <v>30</v>
      </c>
      <c r="I44" s="221">
        <v>1</v>
      </c>
      <c r="J44" s="326">
        <v>100</v>
      </c>
      <c r="K44" s="212">
        <f t="shared" si="1"/>
        <v>100</v>
      </c>
      <c r="L44" s="49"/>
    </row>
    <row r="45" spans="1:12" ht="15.6" x14ac:dyDescent="0.25">
      <c r="A45" s="191"/>
      <c r="B45" s="192"/>
      <c r="C45" s="193"/>
      <c r="D45" s="193"/>
      <c r="E45" s="194"/>
      <c r="F45" s="195"/>
      <c r="G45" s="196"/>
      <c r="H45" s="196"/>
      <c r="I45" s="196"/>
      <c r="J45" s="196"/>
      <c r="K45" s="204"/>
    </row>
    <row r="46" spans="1:12" ht="15.6" x14ac:dyDescent="0.25">
      <c r="A46" s="199">
        <v>27</v>
      </c>
      <c r="B46" s="213" t="s">
        <v>406</v>
      </c>
      <c r="C46" s="218" t="s">
        <v>125</v>
      </c>
      <c r="D46" s="218" t="s">
        <v>407</v>
      </c>
      <c r="E46" s="326">
        <v>6789</v>
      </c>
      <c r="F46" s="221">
        <v>12</v>
      </c>
      <c r="G46" s="221">
        <v>36</v>
      </c>
      <c r="H46" s="221">
        <v>30</v>
      </c>
      <c r="I46" s="221">
        <v>1</v>
      </c>
      <c r="J46" s="326">
        <v>100</v>
      </c>
      <c r="K46" s="212">
        <f t="shared" ref="K46:K47" si="2">J46*I46</f>
        <v>100</v>
      </c>
    </row>
    <row r="47" spans="1:12" ht="16.2" thickBot="1" x14ac:dyDescent="0.3">
      <c r="A47" s="200">
        <v>28</v>
      </c>
      <c r="B47" s="197" t="s">
        <v>406</v>
      </c>
      <c r="C47" s="226" t="s">
        <v>125</v>
      </c>
      <c r="D47" s="226" t="s">
        <v>408</v>
      </c>
      <c r="E47" s="327">
        <v>6539</v>
      </c>
      <c r="F47" s="232">
        <v>12</v>
      </c>
      <c r="G47" s="232">
        <v>36</v>
      </c>
      <c r="H47" s="232">
        <v>30</v>
      </c>
      <c r="I47" s="232">
        <v>1</v>
      </c>
      <c r="J47" s="327">
        <v>100</v>
      </c>
      <c r="K47" s="271">
        <f t="shared" si="2"/>
        <v>100</v>
      </c>
    </row>
    <row r="48" spans="1:12" ht="15.6" x14ac:dyDescent="0.25">
      <c r="C48" s="215" t="s">
        <v>292</v>
      </c>
      <c r="D48" s="215"/>
      <c r="E48" s="214">
        <f>SUM(E14:E47)</f>
        <v>224644</v>
      </c>
      <c r="F48" s="214"/>
      <c r="G48" s="214"/>
      <c r="H48" s="214"/>
      <c r="I48" s="214"/>
      <c r="J48" s="214"/>
      <c r="K48" s="214">
        <f>SUM(K14:K47)</f>
        <v>3500</v>
      </c>
    </row>
  </sheetData>
  <autoFilter ref="A12:K13" xr:uid="{00000000-0009-0000-0000-000002000000}"/>
  <mergeCells count="11">
    <mergeCell ref="K12:K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7" right="0.7" top="0.75" bottom="0.75" header="0.3" footer="0.3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3"/>
  <sheetViews>
    <sheetView zoomScale="75" workbookViewId="0">
      <selection activeCell="E10" sqref="E10"/>
    </sheetView>
  </sheetViews>
  <sheetFormatPr defaultColWidth="9.109375" defaultRowHeight="15" x14ac:dyDescent="0.25"/>
  <cols>
    <col min="1" max="1" width="5.88671875" style="60" customWidth="1"/>
    <col min="2" max="2" width="32.109375" style="60" customWidth="1"/>
    <col min="3" max="3" width="19.33203125" style="60" customWidth="1"/>
    <col min="4" max="4" width="29.5546875" style="60" customWidth="1"/>
    <col min="5" max="5" width="22.109375" style="60" customWidth="1"/>
    <col min="6" max="6" width="14" style="60" customWidth="1"/>
    <col min="7" max="7" width="12.44140625" style="60" customWidth="1"/>
    <col min="8" max="8" width="16" style="60" customWidth="1"/>
    <col min="9" max="9" width="15.33203125" style="60" customWidth="1"/>
    <col min="10" max="10" width="14.44140625" style="60" customWidth="1"/>
    <col min="11" max="11" width="18.44140625" style="60" customWidth="1"/>
    <col min="12" max="16384" width="9.109375" style="60"/>
  </cols>
  <sheetData>
    <row r="1" spans="1:12" customFormat="1" ht="13.2" x14ac:dyDescent="0.25">
      <c r="A1" s="20"/>
      <c r="B1" s="20"/>
      <c r="C1" s="20"/>
      <c r="D1" s="20"/>
      <c r="E1" s="20"/>
    </row>
    <row r="2" spans="1:12" customFormat="1" ht="13.2" x14ac:dyDescent="0.25">
      <c r="A2" s="20"/>
      <c r="B2" s="20"/>
      <c r="C2" s="20"/>
      <c r="D2" s="20"/>
      <c r="E2" s="20"/>
    </row>
    <row r="3" spans="1:12" customFormat="1" ht="13.2" x14ac:dyDescent="0.25">
      <c r="A3" s="20"/>
      <c r="B3" s="20"/>
      <c r="C3" s="20"/>
      <c r="D3" s="20"/>
      <c r="E3" s="20"/>
    </row>
    <row r="4" spans="1:12" customFormat="1" ht="13.2" x14ac:dyDescent="0.25">
      <c r="A4" s="21" t="s">
        <v>0</v>
      </c>
      <c r="B4" s="21"/>
      <c r="C4" s="21"/>
      <c r="D4" s="21"/>
    </row>
    <row r="5" spans="1:12" customFormat="1" ht="15.6" x14ac:dyDescent="0.3">
      <c r="A5" s="61" t="s">
        <v>1</v>
      </c>
      <c r="B5" s="21"/>
      <c r="C5" s="21"/>
      <c r="D5" s="21"/>
    </row>
    <row r="6" spans="1:12" s="144" customFormat="1" ht="10.5" customHeight="1" x14ac:dyDescent="0.2">
      <c r="L6" s="145"/>
    </row>
    <row r="7" spans="1:12" customFormat="1" ht="13.2" x14ac:dyDescent="0.25">
      <c r="A7" s="21"/>
      <c r="B7" s="21"/>
      <c r="C7" s="21"/>
      <c r="D7" s="21"/>
    </row>
    <row r="8" spans="1:12" s="23" customFormat="1" ht="16.5" customHeight="1" x14ac:dyDescent="0.25">
      <c r="A8" s="22" t="s">
        <v>390</v>
      </c>
      <c r="B8" s="22"/>
      <c r="C8" s="22"/>
      <c r="D8" s="22"/>
      <c r="E8" s="22"/>
      <c r="F8" s="22"/>
      <c r="L8" s="146"/>
    </row>
    <row r="9" spans="1:12" s="25" customFormat="1" ht="6.75" customHeight="1" x14ac:dyDescent="0.25">
      <c r="A9" s="24"/>
      <c r="B9" s="24"/>
      <c r="C9" s="24"/>
      <c r="D9" s="24"/>
      <c r="E9" s="24"/>
      <c r="L9" s="100"/>
    </row>
    <row r="10" spans="1:12" s="23" customFormat="1" ht="16.5" customHeight="1" x14ac:dyDescent="0.25">
      <c r="A10" s="229" t="s">
        <v>655</v>
      </c>
      <c r="B10" s="229"/>
      <c r="C10" s="229"/>
      <c r="D10" s="229"/>
      <c r="E10" s="229"/>
      <c r="F10" s="229"/>
    </row>
    <row r="11" spans="1:12" s="25" customFormat="1" ht="10.5" customHeight="1" x14ac:dyDescent="0.25">
      <c r="A11" s="24"/>
      <c r="B11" s="24"/>
      <c r="C11" s="24"/>
      <c r="D11" s="1"/>
      <c r="E11" s="1"/>
      <c r="F11" s="104"/>
      <c r="L11" s="100"/>
    </row>
    <row r="12" spans="1:12" s="25" customFormat="1" ht="10.5" customHeight="1" thickBot="1" x14ac:dyDescent="0.3">
      <c r="A12" s="24"/>
      <c r="B12" s="24"/>
      <c r="C12" s="24"/>
      <c r="D12" s="24"/>
      <c r="E12" s="24"/>
      <c r="L12" s="100"/>
    </row>
    <row r="13" spans="1:12" ht="15.75" customHeight="1" x14ac:dyDescent="0.25">
      <c r="A13" s="357" t="s">
        <v>3</v>
      </c>
      <c r="B13" s="359" t="s">
        <v>4</v>
      </c>
      <c r="C13" s="359" t="s">
        <v>5</v>
      </c>
      <c r="D13" s="359" t="s">
        <v>6</v>
      </c>
      <c r="E13" s="359" t="s">
        <v>7</v>
      </c>
      <c r="F13" s="359" t="s">
        <v>9</v>
      </c>
      <c r="G13" s="359" t="s">
        <v>10</v>
      </c>
      <c r="H13" s="359" t="s">
        <v>11</v>
      </c>
      <c r="I13" s="359" t="s">
        <v>12</v>
      </c>
      <c r="J13" s="333" t="s">
        <v>13</v>
      </c>
      <c r="K13" s="335" t="s">
        <v>14</v>
      </c>
    </row>
    <row r="14" spans="1:12" ht="39.9" customHeight="1" thickBot="1" x14ac:dyDescent="0.3">
      <c r="A14" s="358"/>
      <c r="B14" s="360"/>
      <c r="C14" s="360"/>
      <c r="D14" s="360"/>
      <c r="E14" s="360"/>
      <c r="F14" s="360"/>
      <c r="G14" s="360"/>
      <c r="H14" s="360"/>
      <c r="I14" s="360"/>
      <c r="J14" s="334"/>
      <c r="K14" s="336"/>
    </row>
    <row r="15" spans="1:12" ht="17.25" customHeight="1" x14ac:dyDescent="0.25">
      <c r="A15" s="242">
        <v>1</v>
      </c>
      <c r="B15" s="161" t="s">
        <v>426</v>
      </c>
      <c r="C15" s="187" t="s">
        <v>125</v>
      </c>
      <c r="D15" s="187" t="s">
        <v>427</v>
      </c>
      <c r="E15" s="265">
        <v>5874</v>
      </c>
      <c r="F15" s="198">
        <v>12</v>
      </c>
      <c r="G15" s="198">
        <v>36</v>
      </c>
      <c r="H15" s="198">
        <v>30</v>
      </c>
      <c r="I15" s="198">
        <v>1</v>
      </c>
      <c r="J15" s="55">
        <v>100</v>
      </c>
      <c r="K15" s="162">
        <f>J15*I15</f>
        <v>100</v>
      </c>
    </row>
    <row r="16" spans="1:12" s="233" customFormat="1" ht="17.25" customHeight="1" x14ac:dyDescent="0.25">
      <c r="A16" s="314">
        <v>2</v>
      </c>
      <c r="B16" s="220" t="s">
        <v>426</v>
      </c>
      <c r="C16" s="218" t="s">
        <v>125</v>
      </c>
      <c r="D16" s="149" t="s">
        <v>607</v>
      </c>
      <c r="E16" s="103">
        <v>3801</v>
      </c>
      <c r="F16" s="150">
        <v>12</v>
      </c>
      <c r="G16" s="150">
        <v>36</v>
      </c>
      <c r="H16" s="150">
        <v>30</v>
      </c>
      <c r="I16" s="150">
        <v>1</v>
      </c>
      <c r="J16" s="325">
        <v>100</v>
      </c>
      <c r="K16" s="223">
        <f>J16*I16</f>
        <v>100</v>
      </c>
      <c r="L16" s="305"/>
    </row>
    <row r="17" spans="1:12" ht="17.25" customHeight="1" x14ac:dyDescent="0.25">
      <c r="A17" s="191"/>
      <c r="B17" s="241"/>
      <c r="C17" s="193"/>
      <c r="D17" s="193"/>
      <c r="E17" s="194"/>
      <c r="F17" s="195"/>
      <c r="G17" s="196"/>
      <c r="H17" s="196"/>
      <c r="I17" s="196"/>
      <c r="J17" s="196"/>
      <c r="K17" s="204"/>
    </row>
    <row r="18" spans="1:12" ht="15.75" customHeight="1" x14ac:dyDescent="0.25">
      <c r="A18" s="243">
        <v>3</v>
      </c>
      <c r="B18" s="238" t="s">
        <v>428</v>
      </c>
      <c r="C18" s="218" t="s">
        <v>276</v>
      </c>
      <c r="D18" s="218" t="s">
        <v>429</v>
      </c>
      <c r="E18" s="311">
        <v>29192</v>
      </c>
      <c r="F18" s="221">
        <v>12</v>
      </c>
      <c r="G18" s="221">
        <v>36</v>
      </c>
      <c r="H18" s="221">
        <v>30</v>
      </c>
      <c r="I18" s="221">
        <v>1</v>
      </c>
      <c r="J18" s="222">
        <v>400</v>
      </c>
      <c r="K18" s="223">
        <f>J18*I18</f>
        <v>400</v>
      </c>
    </row>
    <row r="19" spans="1:12" ht="15.75" customHeight="1" x14ac:dyDescent="0.25">
      <c r="A19" s="243">
        <v>4</v>
      </c>
      <c r="B19" s="238" t="s">
        <v>428</v>
      </c>
      <c r="C19" s="218" t="s">
        <v>276</v>
      </c>
      <c r="D19" s="218" t="s">
        <v>430</v>
      </c>
      <c r="E19" s="311">
        <v>23359</v>
      </c>
      <c r="F19" s="221">
        <v>12</v>
      </c>
      <c r="G19" s="221">
        <v>36</v>
      </c>
      <c r="H19" s="221">
        <v>30</v>
      </c>
      <c r="I19" s="221">
        <v>1</v>
      </c>
      <c r="J19" s="222">
        <v>400</v>
      </c>
      <c r="K19" s="223">
        <f t="shared" ref="K19:K98" si="0">J19*I19</f>
        <v>400</v>
      </c>
    </row>
    <row r="20" spans="1:12" ht="15.6" x14ac:dyDescent="0.25">
      <c r="A20" s="243">
        <v>5</v>
      </c>
      <c r="B20" s="238" t="s">
        <v>428</v>
      </c>
      <c r="C20" s="218" t="s">
        <v>19</v>
      </c>
      <c r="D20" s="220" t="s">
        <v>431</v>
      </c>
      <c r="E20" s="311">
        <v>8692</v>
      </c>
      <c r="F20" s="221">
        <v>12</v>
      </c>
      <c r="G20" s="221">
        <v>36</v>
      </c>
      <c r="H20" s="221">
        <v>30</v>
      </c>
      <c r="I20" s="221">
        <v>1</v>
      </c>
      <c r="J20" s="222">
        <v>200</v>
      </c>
      <c r="K20" s="223">
        <f t="shared" si="0"/>
        <v>200</v>
      </c>
    </row>
    <row r="21" spans="1:12" ht="15.6" x14ac:dyDescent="0.25">
      <c r="A21" s="243">
        <v>6</v>
      </c>
      <c r="B21" s="238" t="s">
        <v>428</v>
      </c>
      <c r="C21" s="218" t="s">
        <v>19</v>
      </c>
      <c r="D21" s="220" t="s">
        <v>432</v>
      </c>
      <c r="E21" s="311">
        <v>7943</v>
      </c>
      <c r="F21" s="221">
        <v>12</v>
      </c>
      <c r="G21" s="221">
        <v>36</v>
      </c>
      <c r="H21" s="221">
        <v>30</v>
      </c>
      <c r="I21" s="221">
        <v>1</v>
      </c>
      <c r="J21" s="222">
        <v>200</v>
      </c>
      <c r="K21" s="223">
        <f t="shared" si="0"/>
        <v>200</v>
      </c>
    </row>
    <row r="22" spans="1:12" ht="15.6" x14ac:dyDescent="0.25">
      <c r="A22" s="243">
        <v>7</v>
      </c>
      <c r="B22" s="238" t="s">
        <v>428</v>
      </c>
      <c r="C22" s="218" t="s">
        <v>19</v>
      </c>
      <c r="D22" s="220" t="s">
        <v>433</v>
      </c>
      <c r="E22" s="311">
        <v>8659</v>
      </c>
      <c r="F22" s="221">
        <v>12</v>
      </c>
      <c r="G22" s="221">
        <v>36</v>
      </c>
      <c r="H22" s="221">
        <v>30</v>
      </c>
      <c r="I22" s="221">
        <v>1</v>
      </c>
      <c r="J22" s="222">
        <v>200</v>
      </c>
      <c r="K22" s="223">
        <f t="shared" si="0"/>
        <v>200</v>
      </c>
    </row>
    <row r="23" spans="1:12" ht="15.6" x14ac:dyDescent="0.25">
      <c r="A23" s="243">
        <v>8</v>
      </c>
      <c r="B23" s="238" t="s">
        <v>428</v>
      </c>
      <c r="C23" s="218" t="s">
        <v>19</v>
      </c>
      <c r="D23" s="220" t="s">
        <v>434</v>
      </c>
      <c r="E23" s="311">
        <v>8977</v>
      </c>
      <c r="F23" s="221">
        <v>12</v>
      </c>
      <c r="G23" s="221">
        <v>36</v>
      </c>
      <c r="H23" s="221">
        <v>30</v>
      </c>
      <c r="I23" s="221">
        <v>1</v>
      </c>
      <c r="J23" s="222">
        <v>200</v>
      </c>
      <c r="K23" s="223">
        <f>J23*I23</f>
        <v>200</v>
      </c>
    </row>
    <row r="24" spans="1:12" ht="15.6" x14ac:dyDescent="0.25">
      <c r="A24" s="243">
        <v>9</v>
      </c>
      <c r="B24" s="238" t="s">
        <v>428</v>
      </c>
      <c r="C24" s="218" t="s">
        <v>19</v>
      </c>
      <c r="D24" s="220" t="s">
        <v>435</v>
      </c>
      <c r="E24" s="311">
        <v>8743</v>
      </c>
      <c r="F24" s="221">
        <v>12</v>
      </c>
      <c r="G24" s="221">
        <v>36</v>
      </c>
      <c r="H24" s="221">
        <v>30</v>
      </c>
      <c r="I24" s="221">
        <v>1</v>
      </c>
      <c r="J24" s="222">
        <v>200</v>
      </c>
      <c r="K24" s="223">
        <f t="shared" si="0"/>
        <v>200</v>
      </c>
    </row>
    <row r="25" spans="1:12" ht="15.6" x14ac:dyDescent="0.25">
      <c r="A25" s="243">
        <v>10</v>
      </c>
      <c r="B25" s="238" t="s">
        <v>428</v>
      </c>
      <c r="C25" s="218" t="s">
        <v>19</v>
      </c>
      <c r="D25" s="220" t="s">
        <v>436</v>
      </c>
      <c r="E25" s="311">
        <v>12291</v>
      </c>
      <c r="F25" s="221">
        <v>12</v>
      </c>
      <c r="G25" s="221">
        <v>36</v>
      </c>
      <c r="H25" s="221">
        <v>30</v>
      </c>
      <c r="I25" s="221">
        <v>1</v>
      </c>
      <c r="J25" s="222">
        <v>200</v>
      </c>
      <c r="K25" s="223">
        <f t="shared" si="0"/>
        <v>200</v>
      </c>
    </row>
    <row r="26" spans="1:12" ht="15.6" x14ac:dyDescent="0.25">
      <c r="A26" s="243">
        <v>11</v>
      </c>
      <c r="B26" s="213" t="s">
        <v>428</v>
      </c>
      <c r="C26" s="218" t="s">
        <v>19</v>
      </c>
      <c r="D26" s="219" t="s">
        <v>594</v>
      </c>
      <c r="E26" s="311">
        <v>6701</v>
      </c>
      <c r="F26" s="221">
        <v>12</v>
      </c>
      <c r="G26" s="221">
        <v>36</v>
      </c>
      <c r="H26" s="221">
        <v>30</v>
      </c>
      <c r="I26" s="221">
        <v>1</v>
      </c>
      <c r="J26" s="222">
        <v>200</v>
      </c>
      <c r="K26" s="223">
        <f>J26*I26</f>
        <v>200</v>
      </c>
    </row>
    <row r="27" spans="1:12" ht="15.6" x14ac:dyDescent="0.25">
      <c r="A27" s="243">
        <v>12</v>
      </c>
      <c r="B27" s="238" t="s">
        <v>428</v>
      </c>
      <c r="C27" s="218" t="s">
        <v>19</v>
      </c>
      <c r="D27" s="220" t="s">
        <v>438</v>
      </c>
      <c r="E27" s="311">
        <v>12167</v>
      </c>
      <c r="F27" s="221">
        <v>12</v>
      </c>
      <c r="G27" s="221">
        <v>36</v>
      </c>
      <c r="H27" s="221">
        <v>30</v>
      </c>
      <c r="I27" s="221">
        <v>1</v>
      </c>
      <c r="J27" s="222">
        <v>200</v>
      </c>
      <c r="K27" s="223">
        <f t="shared" si="0"/>
        <v>200</v>
      </c>
    </row>
    <row r="28" spans="1:12" ht="15.6" x14ac:dyDescent="0.25">
      <c r="A28" s="243">
        <v>13</v>
      </c>
      <c r="B28" s="213" t="s">
        <v>428</v>
      </c>
      <c r="C28" s="218" t="s">
        <v>19</v>
      </c>
      <c r="D28" s="219" t="s">
        <v>439</v>
      </c>
      <c r="E28" s="311">
        <v>9490</v>
      </c>
      <c r="F28" s="221">
        <v>12</v>
      </c>
      <c r="G28" s="221">
        <v>36</v>
      </c>
      <c r="H28" s="221">
        <v>30</v>
      </c>
      <c r="I28" s="221">
        <v>1</v>
      </c>
      <c r="J28" s="222">
        <v>200</v>
      </c>
      <c r="K28" s="223">
        <f t="shared" si="0"/>
        <v>200</v>
      </c>
    </row>
    <row r="29" spans="1:12" s="216" customFormat="1" ht="15.6" x14ac:dyDescent="0.25">
      <c r="A29" s="243">
        <v>14</v>
      </c>
      <c r="B29" s="238" t="s">
        <v>428</v>
      </c>
      <c r="C29" s="218" t="s">
        <v>125</v>
      </c>
      <c r="D29" s="219" t="s">
        <v>620</v>
      </c>
      <c r="E29" s="311">
        <v>1882</v>
      </c>
      <c r="F29" s="221">
        <v>12</v>
      </c>
      <c r="G29" s="221">
        <v>36</v>
      </c>
      <c r="H29" s="221">
        <v>30</v>
      </c>
      <c r="I29" s="221">
        <v>1</v>
      </c>
      <c r="J29" s="222">
        <v>100</v>
      </c>
      <c r="K29" s="223">
        <v>100</v>
      </c>
    </row>
    <row r="30" spans="1:12" ht="15.75" customHeight="1" x14ac:dyDescent="0.25">
      <c r="A30" s="243">
        <v>15</v>
      </c>
      <c r="B30" s="238" t="s">
        <v>428</v>
      </c>
      <c r="C30" s="218" t="s">
        <v>125</v>
      </c>
      <c r="D30" s="218" t="s">
        <v>440</v>
      </c>
      <c r="E30" s="311">
        <v>5863</v>
      </c>
      <c r="F30" s="221">
        <v>12</v>
      </c>
      <c r="G30" s="221">
        <v>36</v>
      </c>
      <c r="H30" s="221">
        <v>30</v>
      </c>
      <c r="I30" s="221">
        <v>1</v>
      </c>
      <c r="J30" s="222">
        <v>100</v>
      </c>
      <c r="K30" s="223">
        <f t="shared" si="0"/>
        <v>100</v>
      </c>
    </row>
    <row r="31" spans="1:12" ht="15.6" x14ac:dyDescent="0.25">
      <c r="A31" s="243">
        <v>16</v>
      </c>
      <c r="B31" s="238" t="s">
        <v>428</v>
      </c>
      <c r="C31" s="218" t="s">
        <v>125</v>
      </c>
      <c r="D31" s="220" t="s">
        <v>441</v>
      </c>
      <c r="E31" s="311">
        <v>6566</v>
      </c>
      <c r="F31" s="221">
        <v>12</v>
      </c>
      <c r="G31" s="221">
        <v>36</v>
      </c>
      <c r="H31" s="221">
        <v>30</v>
      </c>
      <c r="I31" s="221">
        <v>1</v>
      </c>
      <c r="J31" s="222">
        <v>100</v>
      </c>
      <c r="K31" s="223">
        <f t="shared" si="0"/>
        <v>100</v>
      </c>
      <c r="L31" s="233"/>
    </row>
    <row r="32" spans="1:12" s="216" customFormat="1" ht="15.6" x14ac:dyDescent="0.25">
      <c r="A32" s="243">
        <v>17</v>
      </c>
      <c r="B32" s="213" t="s">
        <v>428</v>
      </c>
      <c r="C32" s="218" t="s">
        <v>125</v>
      </c>
      <c r="D32" s="219" t="s">
        <v>437</v>
      </c>
      <c r="E32" s="311">
        <v>6287</v>
      </c>
      <c r="F32" s="221">
        <v>12</v>
      </c>
      <c r="G32" s="221">
        <v>36</v>
      </c>
      <c r="H32" s="221">
        <v>30</v>
      </c>
      <c r="I32" s="221">
        <v>1</v>
      </c>
      <c r="J32" s="222">
        <v>200</v>
      </c>
      <c r="K32" s="223">
        <f>J32*I32</f>
        <v>200</v>
      </c>
      <c r="L32" s="233"/>
    </row>
    <row r="33" spans="1:11" ht="15.6" x14ac:dyDescent="0.25">
      <c r="A33" s="243">
        <v>18</v>
      </c>
      <c r="B33" s="213" t="s">
        <v>428</v>
      </c>
      <c r="C33" s="218" t="s">
        <v>150</v>
      </c>
      <c r="D33" s="219" t="s">
        <v>442</v>
      </c>
      <c r="E33" s="311">
        <v>8833</v>
      </c>
      <c r="F33" s="221">
        <v>12</v>
      </c>
      <c r="G33" s="221">
        <v>36</v>
      </c>
      <c r="H33" s="221">
        <v>30</v>
      </c>
      <c r="I33" s="221">
        <v>1</v>
      </c>
      <c r="J33" s="222">
        <v>200</v>
      </c>
      <c r="K33" s="223">
        <f t="shared" si="0"/>
        <v>200</v>
      </c>
    </row>
    <row r="34" spans="1:11" ht="15.6" x14ac:dyDescent="0.25">
      <c r="A34" s="243">
        <v>19</v>
      </c>
      <c r="B34" s="238" t="s">
        <v>428</v>
      </c>
      <c r="C34" s="218" t="s">
        <v>150</v>
      </c>
      <c r="D34" s="220" t="s">
        <v>443</v>
      </c>
      <c r="E34" s="311">
        <v>8076</v>
      </c>
      <c r="F34" s="221">
        <v>12</v>
      </c>
      <c r="G34" s="221">
        <v>36</v>
      </c>
      <c r="H34" s="221">
        <v>30</v>
      </c>
      <c r="I34" s="221">
        <v>1</v>
      </c>
      <c r="J34" s="222">
        <v>200</v>
      </c>
      <c r="K34" s="223">
        <f t="shared" si="0"/>
        <v>200</v>
      </c>
    </row>
    <row r="35" spans="1:11" ht="15.6" x14ac:dyDescent="0.25">
      <c r="A35" s="243">
        <v>20</v>
      </c>
      <c r="B35" s="238" t="s">
        <v>428</v>
      </c>
      <c r="C35" s="218" t="s">
        <v>150</v>
      </c>
      <c r="D35" s="220" t="s">
        <v>444</v>
      </c>
      <c r="E35" s="311">
        <v>14103</v>
      </c>
      <c r="F35" s="221">
        <v>12</v>
      </c>
      <c r="G35" s="221">
        <v>36</v>
      </c>
      <c r="H35" s="221">
        <v>30</v>
      </c>
      <c r="I35" s="221">
        <v>1</v>
      </c>
      <c r="J35" s="222">
        <v>200</v>
      </c>
      <c r="K35" s="223">
        <f t="shared" si="0"/>
        <v>200</v>
      </c>
    </row>
    <row r="36" spans="1:11" ht="15.6" x14ac:dyDescent="0.25">
      <c r="A36" s="243">
        <v>21</v>
      </c>
      <c r="B36" s="238" t="s">
        <v>428</v>
      </c>
      <c r="C36" s="218" t="s">
        <v>150</v>
      </c>
      <c r="D36" s="220" t="s">
        <v>445</v>
      </c>
      <c r="E36" s="311">
        <v>6903</v>
      </c>
      <c r="F36" s="221">
        <v>12</v>
      </c>
      <c r="G36" s="221">
        <v>36</v>
      </c>
      <c r="H36" s="221">
        <v>30</v>
      </c>
      <c r="I36" s="221">
        <v>1</v>
      </c>
      <c r="J36" s="222">
        <v>200</v>
      </c>
      <c r="K36" s="223">
        <f t="shared" si="0"/>
        <v>200</v>
      </c>
    </row>
    <row r="37" spans="1:11" ht="15.75" customHeight="1" x14ac:dyDescent="0.25">
      <c r="A37" s="243">
        <v>22</v>
      </c>
      <c r="B37" s="238" t="s">
        <v>428</v>
      </c>
      <c r="C37" s="218" t="s">
        <v>208</v>
      </c>
      <c r="D37" s="218" t="s">
        <v>446</v>
      </c>
      <c r="E37" s="311">
        <v>6448</v>
      </c>
      <c r="F37" s="221">
        <v>12</v>
      </c>
      <c r="G37" s="221">
        <v>36</v>
      </c>
      <c r="H37" s="221">
        <v>30</v>
      </c>
      <c r="I37" s="221">
        <v>1</v>
      </c>
      <c r="J37" s="222">
        <v>100</v>
      </c>
      <c r="K37" s="223">
        <f t="shared" si="0"/>
        <v>100</v>
      </c>
    </row>
    <row r="38" spans="1:11" ht="15.6" x14ac:dyDescent="0.25">
      <c r="A38" s="243">
        <v>23</v>
      </c>
      <c r="B38" s="238" t="s">
        <v>428</v>
      </c>
      <c r="C38" s="218" t="s">
        <v>208</v>
      </c>
      <c r="D38" s="220" t="s">
        <v>447</v>
      </c>
      <c r="E38" s="311">
        <v>9794</v>
      </c>
      <c r="F38" s="221">
        <v>12</v>
      </c>
      <c r="G38" s="221">
        <v>36</v>
      </c>
      <c r="H38" s="221">
        <v>30</v>
      </c>
      <c r="I38" s="221">
        <v>1</v>
      </c>
      <c r="J38" s="222">
        <v>100</v>
      </c>
      <c r="K38" s="223">
        <f t="shared" si="0"/>
        <v>100</v>
      </c>
    </row>
    <row r="39" spans="1:11" s="216" customFormat="1" ht="15.6" x14ac:dyDescent="0.25">
      <c r="A39" s="243">
        <v>24</v>
      </c>
      <c r="B39" s="238" t="s">
        <v>428</v>
      </c>
      <c r="C39" s="218" t="s">
        <v>208</v>
      </c>
      <c r="D39" s="220" t="s">
        <v>649</v>
      </c>
      <c r="E39" s="324">
        <v>4851</v>
      </c>
      <c r="F39" s="221">
        <v>12</v>
      </c>
      <c r="G39" s="221">
        <v>36</v>
      </c>
      <c r="H39" s="221">
        <v>30</v>
      </c>
      <c r="I39" s="221">
        <v>1</v>
      </c>
      <c r="J39" s="222">
        <v>100</v>
      </c>
      <c r="K39" s="223">
        <f t="shared" si="0"/>
        <v>100</v>
      </c>
    </row>
    <row r="40" spans="1:11" ht="15.6" x14ac:dyDescent="0.25">
      <c r="A40" s="243">
        <v>25</v>
      </c>
      <c r="B40" s="238" t="s">
        <v>428</v>
      </c>
      <c r="C40" s="218" t="s">
        <v>208</v>
      </c>
      <c r="D40" s="220" t="s">
        <v>448</v>
      </c>
      <c r="E40" s="311">
        <v>8123</v>
      </c>
      <c r="F40" s="221">
        <v>12</v>
      </c>
      <c r="G40" s="221">
        <v>36</v>
      </c>
      <c r="H40" s="221">
        <v>30</v>
      </c>
      <c r="I40" s="221">
        <v>1</v>
      </c>
      <c r="J40" s="222">
        <v>100</v>
      </c>
      <c r="K40" s="223">
        <f t="shared" si="0"/>
        <v>100</v>
      </c>
    </row>
    <row r="41" spans="1:11" ht="15.6" x14ac:dyDescent="0.25">
      <c r="A41" s="243">
        <v>26</v>
      </c>
      <c r="B41" s="238" t="s">
        <v>428</v>
      </c>
      <c r="C41" s="218" t="s">
        <v>208</v>
      </c>
      <c r="D41" s="220" t="s">
        <v>449</v>
      </c>
      <c r="E41" s="311">
        <v>10532</v>
      </c>
      <c r="F41" s="221">
        <v>12</v>
      </c>
      <c r="G41" s="221">
        <v>36</v>
      </c>
      <c r="H41" s="221">
        <v>30</v>
      </c>
      <c r="I41" s="221">
        <v>1</v>
      </c>
      <c r="J41" s="222">
        <v>100</v>
      </c>
      <c r="K41" s="223">
        <f t="shared" si="0"/>
        <v>100</v>
      </c>
    </row>
    <row r="42" spans="1:11" ht="15.6" x14ac:dyDescent="0.25">
      <c r="A42" s="243">
        <v>27</v>
      </c>
      <c r="B42" s="238" t="s">
        <v>428</v>
      </c>
      <c r="C42" s="218" t="s">
        <v>208</v>
      </c>
      <c r="D42" s="220" t="s">
        <v>450</v>
      </c>
      <c r="E42" s="311">
        <v>6960</v>
      </c>
      <c r="F42" s="221">
        <v>12</v>
      </c>
      <c r="G42" s="221">
        <v>36</v>
      </c>
      <c r="H42" s="221">
        <v>30</v>
      </c>
      <c r="I42" s="221">
        <v>1</v>
      </c>
      <c r="J42" s="222">
        <v>100</v>
      </c>
      <c r="K42" s="223">
        <f t="shared" si="0"/>
        <v>100</v>
      </c>
    </row>
    <row r="43" spans="1:11" ht="15.6" x14ac:dyDescent="0.25">
      <c r="A43" s="243">
        <v>28</v>
      </c>
      <c r="B43" s="213" t="s">
        <v>428</v>
      </c>
      <c r="C43" s="218" t="s">
        <v>208</v>
      </c>
      <c r="D43" s="219" t="s">
        <v>451</v>
      </c>
      <c r="E43" s="311">
        <v>9414</v>
      </c>
      <c r="F43" s="221">
        <v>12</v>
      </c>
      <c r="G43" s="221">
        <v>36</v>
      </c>
      <c r="H43" s="221">
        <v>30</v>
      </c>
      <c r="I43" s="221">
        <v>1</v>
      </c>
      <c r="J43" s="222">
        <v>100</v>
      </c>
      <c r="K43" s="223">
        <f t="shared" si="0"/>
        <v>100</v>
      </c>
    </row>
    <row r="44" spans="1:11" s="36" customFormat="1" ht="15.6" x14ac:dyDescent="0.25">
      <c r="A44" s="243">
        <v>29</v>
      </c>
      <c r="B44" s="238" t="s">
        <v>428</v>
      </c>
      <c r="C44" s="218" t="s">
        <v>208</v>
      </c>
      <c r="D44" s="220" t="s">
        <v>452</v>
      </c>
      <c r="E44" s="311">
        <v>11400</v>
      </c>
      <c r="F44" s="221">
        <v>12</v>
      </c>
      <c r="G44" s="221">
        <v>36</v>
      </c>
      <c r="H44" s="221">
        <v>30</v>
      </c>
      <c r="I44" s="221">
        <v>1</v>
      </c>
      <c r="J44" s="222">
        <v>100</v>
      </c>
      <c r="K44" s="223">
        <f t="shared" si="0"/>
        <v>100</v>
      </c>
    </row>
    <row r="45" spans="1:11" s="217" customFormat="1" ht="15.6" x14ac:dyDescent="0.25">
      <c r="A45" s="243">
        <v>30</v>
      </c>
      <c r="B45" s="238" t="s">
        <v>428</v>
      </c>
      <c r="C45" s="218" t="s">
        <v>208</v>
      </c>
      <c r="D45" s="220" t="s">
        <v>621</v>
      </c>
      <c r="E45" s="311">
        <v>3771</v>
      </c>
      <c r="F45" s="221">
        <v>12</v>
      </c>
      <c r="G45" s="221">
        <v>36</v>
      </c>
      <c r="H45" s="221">
        <v>30</v>
      </c>
      <c r="I45" s="221">
        <v>1</v>
      </c>
      <c r="J45" s="222">
        <v>100</v>
      </c>
      <c r="K45" s="223">
        <v>100</v>
      </c>
    </row>
    <row r="46" spans="1:11" s="36" customFormat="1" ht="15.6" x14ac:dyDescent="0.25">
      <c r="A46" s="243">
        <v>31</v>
      </c>
      <c r="B46" s="238" t="s">
        <v>428</v>
      </c>
      <c r="C46" s="218" t="s">
        <v>453</v>
      </c>
      <c r="D46" s="220" t="s">
        <v>454</v>
      </c>
      <c r="E46" s="311">
        <v>7945</v>
      </c>
      <c r="F46" s="221">
        <v>12</v>
      </c>
      <c r="G46" s="221">
        <v>36</v>
      </c>
      <c r="H46" s="221">
        <v>30</v>
      </c>
      <c r="I46" s="221">
        <v>1</v>
      </c>
      <c r="J46" s="222">
        <v>200</v>
      </c>
      <c r="K46" s="223">
        <f t="shared" si="0"/>
        <v>200</v>
      </c>
    </row>
    <row r="47" spans="1:11" s="36" customFormat="1" ht="15.6" x14ac:dyDescent="0.25">
      <c r="A47" s="243">
        <v>32</v>
      </c>
      <c r="B47" s="238" t="s">
        <v>428</v>
      </c>
      <c r="C47" s="218" t="s">
        <v>453</v>
      </c>
      <c r="D47" s="220" t="s">
        <v>455</v>
      </c>
      <c r="E47" s="311">
        <v>29534</v>
      </c>
      <c r="F47" s="221">
        <v>12</v>
      </c>
      <c r="G47" s="221">
        <v>36</v>
      </c>
      <c r="H47" s="221">
        <v>30</v>
      </c>
      <c r="I47" s="221">
        <v>1</v>
      </c>
      <c r="J47" s="222">
        <v>400</v>
      </c>
      <c r="K47" s="223">
        <f t="shared" si="0"/>
        <v>400</v>
      </c>
    </row>
    <row r="48" spans="1:11" s="36" customFormat="1" ht="15.6" x14ac:dyDescent="0.25">
      <c r="A48" s="243">
        <v>33</v>
      </c>
      <c r="B48" s="238" t="s">
        <v>428</v>
      </c>
      <c r="C48" s="218" t="s">
        <v>453</v>
      </c>
      <c r="D48" s="220" t="s">
        <v>456</v>
      </c>
      <c r="E48" s="311">
        <v>5261</v>
      </c>
      <c r="F48" s="221">
        <v>12</v>
      </c>
      <c r="G48" s="221">
        <v>36</v>
      </c>
      <c r="H48" s="221">
        <v>30</v>
      </c>
      <c r="I48" s="221">
        <v>1</v>
      </c>
      <c r="J48" s="222">
        <v>200</v>
      </c>
      <c r="K48" s="223">
        <f t="shared" si="0"/>
        <v>200</v>
      </c>
    </row>
    <row r="49" spans="1:11" s="36" customFormat="1" ht="15.6" x14ac:dyDescent="0.25">
      <c r="A49" s="191"/>
      <c r="B49" s="241"/>
      <c r="C49" s="193"/>
      <c r="D49" s="193"/>
      <c r="E49" s="194"/>
      <c r="F49" s="195"/>
      <c r="G49" s="196"/>
      <c r="H49" s="196"/>
      <c r="I49" s="196"/>
      <c r="J49" s="196"/>
      <c r="K49" s="204"/>
    </row>
    <row r="50" spans="1:11" s="36" customFormat="1" ht="15.6" x14ac:dyDescent="0.25">
      <c r="A50" s="243">
        <v>34</v>
      </c>
      <c r="B50" s="238" t="s">
        <v>457</v>
      </c>
      <c r="C50" s="218" t="s">
        <v>125</v>
      </c>
      <c r="D50" s="220" t="s">
        <v>458</v>
      </c>
      <c r="E50" s="311">
        <v>5138</v>
      </c>
      <c r="F50" s="221">
        <v>12</v>
      </c>
      <c r="G50" s="221">
        <v>36</v>
      </c>
      <c r="H50" s="221">
        <v>30</v>
      </c>
      <c r="I50" s="221">
        <v>1</v>
      </c>
      <c r="J50" s="222">
        <v>100</v>
      </c>
      <c r="K50" s="223">
        <f t="shared" si="0"/>
        <v>100</v>
      </c>
    </row>
    <row r="51" spans="1:11" s="36" customFormat="1" ht="15.6" x14ac:dyDescent="0.25">
      <c r="A51" s="191"/>
      <c r="B51" s="241"/>
      <c r="C51" s="193"/>
      <c r="D51" s="193"/>
      <c r="E51" s="194"/>
      <c r="F51" s="195"/>
      <c r="G51" s="196"/>
      <c r="H51" s="196"/>
      <c r="I51" s="196"/>
      <c r="J51" s="196"/>
      <c r="K51" s="204"/>
    </row>
    <row r="52" spans="1:11" s="36" customFormat="1" ht="15.6" x14ac:dyDescent="0.25">
      <c r="A52" s="243">
        <v>35</v>
      </c>
      <c r="B52" s="238" t="s">
        <v>459</v>
      </c>
      <c r="C52" s="218" t="s">
        <v>208</v>
      </c>
      <c r="D52" s="220" t="s">
        <v>460</v>
      </c>
      <c r="E52" s="311">
        <v>5388</v>
      </c>
      <c r="F52" s="221">
        <v>12</v>
      </c>
      <c r="G52" s="221">
        <v>36</v>
      </c>
      <c r="H52" s="221">
        <v>30</v>
      </c>
      <c r="I52" s="221">
        <v>1</v>
      </c>
      <c r="J52" s="222">
        <v>100</v>
      </c>
      <c r="K52" s="223">
        <f t="shared" si="0"/>
        <v>100</v>
      </c>
    </row>
    <row r="53" spans="1:11" s="36" customFormat="1" ht="15.6" x14ac:dyDescent="0.25">
      <c r="A53" s="243">
        <v>36</v>
      </c>
      <c r="B53" s="238" t="s">
        <v>459</v>
      </c>
      <c r="C53" s="218" t="s">
        <v>125</v>
      </c>
      <c r="D53" s="220" t="s">
        <v>599</v>
      </c>
      <c r="E53" s="311">
        <v>3560</v>
      </c>
      <c r="F53" s="221">
        <v>12</v>
      </c>
      <c r="G53" s="221">
        <v>36</v>
      </c>
      <c r="H53" s="221">
        <v>30</v>
      </c>
      <c r="I53" s="221">
        <v>1</v>
      </c>
      <c r="J53" s="222">
        <v>100</v>
      </c>
      <c r="K53" s="223">
        <f t="shared" si="0"/>
        <v>100</v>
      </c>
    </row>
    <row r="54" spans="1:11" s="36" customFormat="1" ht="15.6" x14ac:dyDescent="0.25">
      <c r="A54" s="191"/>
      <c r="B54" s="241"/>
      <c r="C54" s="193"/>
      <c r="D54" s="193"/>
      <c r="E54" s="194"/>
      <c r="F54" s="195"/>
      <c r="G54" s="196"/>
      <c r="H54" s="196"/>
      <c r="I54" s="196"/>
      <c r="J54" s="196"/>
      <c r="K54" s="160"/>
    </row>
    <row r="55" spans="1:11" s="36" customFormat="1" ht="15.6" x14ac:dyDescent="0.25">
      <c r="A55" s="243">
        <v>37</v>
      </c>
      <c r="B55" s="238" t="s">
        <v>461</v>
      </c>
      <c r="C55" s="218" t="s">
        <v>208</v>
      </c>
      <c r="D55" s="220" t="s">
        <v>604</v>
      </c>
      <c r="E55" s="311">
        <v>5144</v>
      </c>
      <c r="F55" s="221">
        <v>12</v>
      </c>
      <c r="G55" s="221">
        <v>36</v>
      </c>
      <c r="H55" s="221">
        <v>30</v>
      </c>
      <c r="I55" s="221">
        <v>1</v>
      </c>
      <c r="J55" s="222">
        <v>100</v>
      </c>
      <c r="K55" s="223">
        <f t="shared" si="0"/>
        <v>100</v>
      </c>
    </row>
    <row r="56" spans="1:11" s="36" customFormat="1" ht="15.6" x14ac:dyDescent="0.25">
      <c r="A56" s="243">
        <v>38</v>
      </c>
      <c r="B56" s="238" t="s">
        <v>461</v>
      </c>
      <c r="C56" s="218" t="s">
        <v>125</v>
      </c>
      <c r="D56" s="220" t="s">
        <v>462</v>
      </c>
      <c r="E56" s="311">
        <v>6503</v>
      </c>
      <c r="F56" s="221">
        <v>12</v>
      </c>
      <c r="G56" s="221">
        <v>36</v>
      </c>
      <c r="H56" s="221">
        <v>30</v>
      </c>
      <c r="I56" s="221">
        <v>1</v>
      </c>
      <c r="J56" s="222">
        <v>100</v>
      </c>
      <c r="K56" s="223">
        <f>J56*I56</f>
        <v>100</v>
      </c>
    </row>
    <row r="57" spans="1:11" s="36" customFormat="1" ht="15.6" x14ac:dyDescent="0.25">
      <c r="A57" s="191"/>
      <c r="B57" s="241"/>
      <c r="C57" s="193"/>
      <c r="D57" s="193"/>
      <c r="E57" s="194"/>
      <c r="F57" s="195"/>
      <c r="G57" s="196"/>
      <c r="H57" s="196"/>
      <c r="I57" s="196"/>
      <c r="J57" s="196"/>
      <c r="K57" s="204"/>
    </row>
    <row r="58" spans="1:11" s="36" customFormat="1" ht="15.75" customHeight="1" x14ac:dyDescent="0.25">
      <c r="A58" s="243">
        <v>39</v>
      </c>
      <c r="B58" s="95" t="s">
        <v>463</v>
      </c>
      <c r="C58" s="218" t="s">
        <v>208</v>
      </c>
      <c r="D58" s="219" t="s">
        <v>464</v>
      </c>
      <c r="E58" s="311">
        <v>4261</v>
      </c>
      <c r="F58" s="221">
        <v>12</v>
      </c>
      <c r="G58" s="221">
        <v>36</v>
      </c>
      <c r="H58" s="221">
        <v>30</v>
      </c>
      <c r="I58" s="221">
        <v>1</v>
      </c>
      <c r="J58" s="222">
        <v>100</v>
      </c>
      <c r="K58" s="223">
        <f t="shared" si="0"/>
        <v>100</v>
      </c>
    </row>
    <row r="59" spans="1:11" s="36" customFormat="1" ht="15.75" customHeight="1" x14ac:dyDescent="0.25">
      <c r="A59" s="191"/>
      <c r="B59" s="241"/>
      <c r="C59" s="193"/>
      <c r="D59" s="193"/>
      <c r="E59" s="194"/>
      <c r="F59" s="195"/>
      <c r="G59" s="196"/>
      <c r="H59" s="196"/>
      <c r="I59" s="196"/>
      <c r="J59" s="196"/>
      <c r="K59" s="204"/>
    </row>
    <row r="60" spans="1:11" s="36" customFormat="1" ht="15.6" x14ac:dyDescent="0.25">
      <c r="A60" s="243">
        <v>40</v>
      </c>
      <c r="B60" s="213" t="s">
        <v>465</v>
      </c>
      <c r="C60" s="218" t="s">
        <v>19</v>
      </c>
      <c r="D60" s="219" t="s">
        <v>466</v>
      </c>
      <c r="E60" s="311">
        <v>11482</v>
      </c>
      <c r="F60" s="221">
        <v>12</v>
      </c>
      <c r="G60" s="221">
        <v>36</v>
      </c>
      <c r="H60" s="221">
        <v>30</v>
      </c>
      <c r="I60" s="221">
        <v>1</v>
      </c>
      <c r="J60" s="222">
        <v>200</v>
      </c>
      <c r="K60" s="223">
        <f t="shared" si="0"/>
        <v>200</v>
      </c>
    </row>
    <row r="61" spans="1:11" s="36" customFormat="1" ht="15.6" x14ac:dyDescent="0.25">
      <c r="A61" s="243">
        <v>41</v>
      </c>
      <c r="B61" s="213" t="s">
        <v>465</v>
      </c>
      <c r="C61" s="218" t="s">
        <v>125</v>
      </c>
      <c r="D61" s="219" t="s">
        <v>467</v>
      </c>
      <c r="E61" s="311">
        <v>10149</v>
      </c>
      <c r="F61" s="221">
        <v>12</v>
      </c>
      <c r="G61" s="221">
        <v>36</v>
      </c>
      <c r="H61" s="221">
        <v>30</v>
      </c>
      <c r="I61" s="221">
        <v>1</v>
      </c>
      <c r="J61" s="222">
        <v>100</v>
      </c>
      <c r="K61" s="223">
        <f t="shared" si="0"/>
        <v>100</v>
      </c>
    </row>
    <row r="62" spans="1:11" s="36" customFormat="1" ht="15.6" x14ac:dyDescent="0.25">
      <c r="A62" s="243">
        <v>42</v>
      </c>
      <c r="B62" s="213" t="s">
        <v>465</v>
      </c>
      <c r="C62" s="218" t="s">
        <v>125</v>
      </c>
      <c r="D62" s="219" t="s">
        <v>468</v>
      </c>
      <c r="E62" s="311">
        <v>6073</v>
      </c>
      <c r="F62" s="221">
        <v>12</v>
      </c>
      <c r="G62" s="221">
        <v>36</v>
      </c>
      <c r="H62" s="221">
        <v>30</v>
      </c>
      <c r="I62" s="221">
        <v>1</v>
      </c>
      <c r="J62" s="222">
        <v>100</v>
      </c>
      <c r="K62" s="223">
        <f t="shared" si="0"/>
        <v>100</v>
      </c>
    </row>
    <row r="63" spans="1:11" s="233" customFormat="1" ht="15.6" x14ac:dyDescent="0.25">
      <c r="A63" s="243">
        <v>43</v>
      </c>
      <c r="B63" s="213" t="s">
        <v>465</v>
      </c>
      <c r="C63" s="218" t="s">
        <v>125</v>
      </c>
      <c r="D63" s="219" t="s">
        <v>627</v>
      </c>
      <c r="E63" s="311">
        <v>2614</v>
      </c>
      <c r="F63" s="221">
        <v>12</v>
      </c>
      <c r="G63" s="221">
        <v>36</v>
      </c>
      <c r="H63" s="221">
        <v>30</v>
      </c>
      <c r="I63" s="221">
        <v>1</v>
      </c>
      <c r="J63" s="222">
        <v>100</v>
      </c>
      <c r="K63" s="223">
        <f t="shared" si="0"/>
        <v>100</v>
      </c>
    </row>
    <row r="64" spans="1:11" s="36" customFormat="1" ht="15.6" x14ac:dyDescent="0.25">
      <c r="A64" s="243">
        <v>44</v>
      </c>
      <c r="B64" s="213" t="s">
        <v>465</v>
      </c>
      <c r="C64" s="218" t="s">
        <v>208</v>
      </c>
      <c r="D64" s="219" t="s">
        <v>469</v>
      </c>
      <c r="E64" s="311">
        <v>7359</v>
      </c>
      <c r="F64" s="221">
        <v>12</v>
      </c>
      <c r="G64" s="221">
        <v>36</v>
      </c>
      <c r="H64" s="221">
        <v>30</v>
      </c>
      <c r="I64" s="221">
        <v>1</v>
      </c>
      <c r="J64" s="222">
        <v>100</v>
      </c>
      <c r="K64" s="223">
        <f t="shared" si="0"/>
        <v>100</v>
      </c>
    </row>
    <row r="65" spans="1:11" s="36" customFormat="1" ht="15.6" x14ac:dyDescent="0.25">
      <c r="A65" s="243">
        <v>45</v>
      </c>
      <c r="B65" s="213" t="s">
        <v>465</v>
      </c>
      <c r="C65" s="218" t="s">
        <v>208</v>
      </c>
      <c r="D65" s="219" t="s">
        <v>470</v>
      </c>
      <c r="E65" s="311">
        <v>6462</v>
      </c>
      <c r="F65" s="221">
        <v>12</v>
      </c>
      <c r="G65" s="221">
        <v>36</v>
      </c>
      <c r="H65" s="221">
        <v>30</v>
      </c>
      <c r="I65" s="221">
        <v>1</v>
      </c>
      <c r="J65" s="222">
        <v>100</v>
      </c>
      <c r="K65" s="223">
        <f t="shared" si="0"/>
        <v>100</v>
      </c>
    </row>
    <row r="66" spans="1:11" s="36" customFormat="1" ht="15.6" x14ac:dyDescent="0.25">
      <c r="A66" s="243">
        <v>46</v>
      </c>
      <c r="B66" s="213" t="s">
        <v>465</v>
      </c>
      <c r="C66" s="218" t="s">
        <v>208</v>
      </c>
      <c r="D66" s="219" t="s">
        <v>471</v>
      </c>
      <c r="E66" s="311">
        <v>5381</v>
      </c>
      <c r="F66" s="221">
        <v>12</v>
      </c>
      <c r="G66" s="221">
        <v>36</v>
      </c>
      <c r="H66" s="221">
        <v>30</v>
      </c>
      <c r="I66" s="221">
        <v>1</v>
      </c>
      <c r="J66" s="222">
        <v>100</v>
      </c>
      <c r="K66" s="223">
        <f t="shared" si="0"/>
        <v>100</v>
      </c>
    </row>
    <row r="67" spans="1:11" s="36" customFormat="1" ht="15.6" x14ac:dyDescent="0.25">
      <c r="A67" s="243">
        <v>47</v>
      </c>
      <c r="B67" s="213" t="s">
        <v>465</v>
      </c>
      <c r="C67" s="218" t="s">
        <v>208</v>
      </c>
      <c r="D67" s="219" t="s">
        <v>472</v>
      </c>
      <c r="E67" s="311">
        <v>6066</v>
      </c>
      <c r="F67" s="221">
        <v>12</v>
      </c>
      <c r="G67" s="221">
        <v>36</v>
      </c>
      <c r="H67" s="221">
        <v>30</v>
      </c>
      <c r="I67" s="221">
        <v>1</v>
      </c>
      <c r="J67" s="222">
        <v>100</v>
      </c>
      <c r="K67" s="223">
        <f t="shared" si="0"/>
        <v>100</v>
      </c>
    </row>
    <row r="68" spans="1:11" s="36" customFormat="1" ht="15.6" x14ac:dyDescent="0.25">
      <c r="A68" s="191"/>
      <c r="B68" s="241"/>
      <c r="C68" s="193"/>
      <c r="D68" s="193"/>
      <c r="E68" s="194"/>
      <c r="F68" s="195"/>
      <c r="G68" s="196"/>
      <c r="H68" s="196"/>
      <c r="I68" s="196"/>
      <c r="J68" s="196"/>
      <c r="K68" s="204"/>
    </row>
    <row r="69" spans="1:11" s="36" customFormat="1" ht="15.6" x14ac:dyDescent="0.25">
      <c r="A69" s="243">
        <v>48</v>
      </c>
      <c r="B69" s="238" t="s">
        <v>473</v>
      </c>
      <c r="C69" s="218" t="s">
        <v>19</v>
      </c>
      <c r="D69" s="220" t="s">
        <v>572</v>
      </c>
      <c r="E69" s="311">
        <v>8445</v>
      </c>
      <c r="F69" s="221">
        <v>12</v>
      </c>
      <c r="G69" s="221">
        <v>36</v>
      </c>
      <c r="H69" s="221">
        <v>30</v>
      </c>
      <c r="I69" s="221">
        <v>1</v>
      </c>
      <c r="J69" s="222">
        <v>200</v>
      </c>
      <c r="K69" s="223">
        <f t="shared" si="0"/>
        <v>200</v>
      </c>
    </row>
    <row r="70" spans="1:11" s="36" customFormat="1" ht="15.6" x14ac:dyDescent="0.25">
      <c r="A70" s="243">
        <v>49</v>
      </c>
      <c r="B70" s="238" t="s">
        <v>473</v>
      </c>
      <c r="C70" s="218" t="s">
        <v>19</v>
      </c>
      <c r="D70" s="220" t="s">
        <v>474</v>
      </c>
      <c r="E70" s="311">
        <v>10880</v>
      </c>
      <c r="F70" s="221">
        <v>12</v>
      </c>
      <c r="G70" s="221">
        <v>36</v>
      </c>
      <c r="H70" s="221">
        <v>30</v>
      </c>
      <c r="I70" s="221">
        <v>1</v>
      </c>
      <c r="J70" s="222">
        <v>200</v>
      </c>
      <c r="K70" s="223">
        <f t="shared" si="0"/>
        <v>200</v>
      </c>
    </row>
    <row r="71" spans="1:11" s="36" customFormat="1" ht="15.6" x14ac:dyDescent="0.25">
      <c r="A71" s="243">
        <v>50</v>
      </c>
      <c r="B71" s="213" t="s">
        <v>473</v>
      </c>
      <c r="C71" s="218" t="s">
        <v>19</v>
      </c>
      <c r="D71" s="220" t="s">
        <v>475</v>
      </c>
      <c r="E71" s="311">
        <v>5865</v>
      </c>
      <c r="F71" s="221">
        <v>12</v>
      </c>
      <c r="G71" s="221">
        <v>36</v>
      </c>
      <c r="H71" s="221">
        <v>30</v>
      </c>
      <c r="I71" s="221">
        <v>1</v>
      </c>
      <c r="J71" s="222">
        <v>200</v>
      </c>
      <c r="K71" s="223">
        <f t="shared" si="0"/>
        <v>200</v>
      </c>
    </row>
    <row r="72" spans="1:11" s="36" customFormat="1" ht="15.6" x14ac:dyDescent="0.25">
      <c r="A72" s="243">
        <v>51</v>
      </c>
      <c r="B72" s="213" t="s">
        <v>473</v>
      </c>
      <c r="C72" s="218" t="s">
        <v>19</v>
      </c>
      <c r="D72" s="219" t="s">
        <v>476</v>
      </c>
      <c r="E72" s="311">
        <v>7464</v>
      </c>
      <c r="F72" s="221">
        <v>12</v>
      </c>
      <c r="G72" s="221">
        <v>36</v>
      </c>
      <c r="H72" s="221">
        <v>30</v>
      </c>
      <c r="I72" s="221">
        <v>1</v>
      </c>
      <c r="J72" s="222">
        <v>200</v>
      </c>
      <c r="K72" s="223">
        <f t="shared" si="0"/>
        <v>200</v>
      </c>
    </row>
    <row r="73" spans="1:11" s="36" customFormat="1" ht="15.6" x14ac:dyDescent="0.25">
      <c r="A73" s="243">
        <v>52</v>
      </c>
      <c r="B73" s="238" t="s">
        <v>473</v>
      </c>
      <c r="C73" s="218" t="s">
        <v>125</v>
      </c>
      <c r="D73" s="220" t="s">
        <v>573</v>
      </c>
      <c r="E73" s="311">
        <v>9927</v>
      </c>
      <c r="F73" s="221">
        <v>12</v>
      </c>
      <c r="G73" s="221">
        <v>36</v>
      </c>
      <c r="H73" s="221">
        <v>30</v>
      </c>
      <c r="I73" s="221">
        <v>1</v>
      </c>
      <c r="J73" s="222">
        <v>100</v>
      </c>
      <c r="K73" s="223">
        <f>J73*I73</f>
        <v>100</v>
      </c>
    </row>
    <row r="74" spans="1:11" s="36" customFormat="1" ht="15.6" x14ac:dyDescent="0.25">
      <c r="A74" s="243">
        <v>53</v>
      </c>
      <c r="B74" s="238" t="s">
        <v>473</v>
      </c>
      <c r="C74" s="218" t="s">
        <v>125</v>
      </c>
      <c r="D74" s="220" t="s">
        <v>477</v>
      </c>
      <c r="E74" s="311">
        <v>4562</v>
      </c>
      <c r="F74" s="221">
        <v>12</v>
      </c>
      <c r="G74" s="221">
        <v>36</v>
      </c>
      <c r="H74" s="221">
        <v>30</v>
      </c>
      <c r="I74" s="221">
        <v>1</v>
      </c>
      <c r="J74" s="222">
        <v>100</v>
      </c>
      <c r="K74" s="223">
        <f>J74*I74</f>
        <v>100</v>
      </c>
    </row>
    <row r="75" spans="1:11" s="36" customFormat="1" ht="15.6" x14ac:dyDescent="0.25">
      <c r="A75" s="243">
        <v>54</v>
      </c>
      <c r="B75" s="238" t="s">
        <v>473</v>
      </c>
      <c r="C75" s="218" t="s">
        <v>208</v>
      </c>
      <c r="D75" s="220" t="s">
        <v>586</v>
      </c>
      <c r="E75" s="311">
        <v>6037</v>
      </c>
      <c r="F75" s="221">
        <v>12</v>
      </c>
      <c r="G75" s="221">
        <v>36</v>
      </c>
      <c r="H75" s="221">
        <v>30</v>
      </c>
      <c r="I75" s="221">
        <v>1</v>
      </c>
      <c r="J75" s="222">
        <v>100</v>
      </c>
      <c r="K75" s="223">
        <f>J75*I75</f>
        <v>100</v>
      </c>
    </row>
    <row r="76" spans="1:11" s="36" customFormat="1" ht="15.6" x14ac:dyDescent="0.25">
      <c r="A76" s="243">
        <v>55</v>
      </c>
      <c r="B76" s="238" t="s">
        <v>473</v>
      </c>
      <c r="C76" s="218" t="s">
        <v>208</v>
      </c>
      <c r="D76" s="220" t="s">
        <v>478</v>
      </c>
      <c r="E76" s="311">
        <v>5252</v>
      </c>
      <c r="F76" s="221">
        <v>12</v>
      </c>
      <c r="G76" s="221">
        <v>36</v>
      </c>
      <c r="H76" s="221">
        <v>30</v>
      </c>
      <c r="I76" s="221">
        <v>1</v>
      </c>
      <c r="J76" s="222">
        <v>100</v>
      </c>
      <c r="K76" s="223">
        <f t="shared" si="0"/>
        <v>100</v>
      </c>
    </row>
    <row r="77" spans="1:11" s="36" customFormat="1" ht="15.6" x14ac:dyDescent="0.25">
      <c r="A77" s="243">
        <v>56</v>
      </c>
      <c r="B77" s="238" t="s">
        <v>473</v>
      </c>
      <c r="C77" s="218" t="s">
        <v>208</v>
      </c>
      <c r="D77" s="220" t="s">
        <v>479</v>
      </c>
      <c r="E77" s="311">
        <v>5691</v>
      </c>
      <c r="F77" s="221">
        <v>12</v>
      </c>
      <c r="G77" s="221">
        <v>36</v>
      </c>
      <c r="H77" s="221">
        <v>30</v>
      </c>
      <c r="I77" s="221">
        <v>1</v>
      </c>
      <c r="J77" s="222">
        <v>100</v>
      </c>
      <c r="K77" s="223">
        <f t="shared" si="0"/>
        <v>100</v>
      </c>
    </row>
    <row r="78" spans="1:11" s="36" customFormat="1" ht="15.6" x14ac:dyDescent="0.25">
      <c r="A78" s="243">
        <v>57</v>
      </c>
      <c r="B78" s="238" t="s">
        <v>473</v>
      </c>
      <c r="C78" s="218" t="s">
        <v>453</v>
      </c>
      <c r="D78" s="220" t="s">
        <v>480</v>
      </c>
      <c r="E78" s="311">
        <v>4274</v>
      </c>
      <c r="F78" s="221">
        <v>12</v>
      </c>
      <c r="G78" s="221">
        <v>36</v>
      </c>
      <c r="H78" s="221">
        <v>30</v>
      </c>
      <c r="I78" s="221">
        <v>1</v>
      </c>
      <c r="J78" s="222">
        <v>200</v>
      </c>
      <c r="K78" s="223">
        <f t="shared" si="0"/>
        <v>200</v>
      </c>
    </row>
    <row r="79" spans="1:11" s="36" customFormat="1" ht="15.6" x14ac:dyDescent="0.25">
      <c r="A79" s="191"/>
      <c r="B79" s="241"/>
      <c r="C79" s="193"/>
      <c r="D79" s="193"/>
      <c r="E79" s="194"/>
      <c r="F79" s="195"/>
      <c r="G79" s="196"/>
      <c r="H79" s="196"/>
      <c r="I79" s="196"/>
      <c r="J79" s="196"/>
      <c r="K79" s="204"/>
    </row>
    <row r="80" spans="1:11" s="36" customFormat="1" ht="15.6" x14ac:dyDescent="0.25">
      <c r="A80" s="243">
        <v>58</v>
      </c>
      <c r="B80" s="238" t="s">
        <v>605</v>
      </c>
      <c r="C80" s="218" t="s">
        <v>125</v>
      </c>
      <c r="D80" s="218" t="s">
        <v>606</v>
      </c>
      <c r="E80" s="311">
        <v>3671</v>
      </c>
      <c r="F80" s="221">
        <v>12</v>
      </c>
      <c r="G80" s="221">
        <v>36</v>
      </c>
      <c r="H80" s="221">
        <v>30</v>
      </c>
      <c r="I80" s="221">
        <v>1</v>
      </c>
      <c r="J80" s="221">
        <v>100</v>
      </c>
      <c r="K80" s="223">
        <f t="shared" si="0"/>
        <v>100</v>
      </c>
    </row>
    <row r="81" spans="1:12" s="36" customFormat="1" ht="15.6" x14ac:dyDescent="0.25">
      <c r="A81" s="191"/>
      <c r="B81" s="241"/>
      <c r="C81" s="193"/>
      <c r="D81" s="193"/>
      <c r="E81" s="194"/>
      <c r="F81" s="195"/>
      <c r="G81" s="196"/>
      <c r="H81" s="196"/>
      <c r="I81" s="196"/>
      <c r="J81" s="196"/>
      <c r="K81" s="204"/>
    </row>
    <row r="82" spans="1:12" s="36" customFormat="1" ht="15.6" x14ac:dyDescent="0.25">
      <c r="A82" s="243">
        <v>59</v>
      </c>
      <c r="B82" s="238" t="s">
        <v>481</v>
      </c>
      <c r="C82" s="218" t="s">
        <v>125</v>
      </c>
      <c r="D82" s="220" t="s">
        <v>482</v>
      </c>
      <c r="E82" s="311">
        <v>5692</v>
      </c>
      <c r="F82" s="221">
        <v>12</v>
      </c>
      <c r="G82" s="221">
        <v>36</v>
      </c>
      <c r="H82" s="221">
        <v>30</v>
      </c>
      <c r="I82" s="221">
        <v>1</v>
      </c>
      <c r="J82" s="222">
        <v>100</v>
      </c>
      <c r="K82" s="223">
        <f t="shared" si="0"/>
        <v>100</v>
      </c>
    </row>
    <row r="83" spans="1:12" s="36" customFormat="1" ht="15.6" x14ac:dyDescent="0.25">
      <c r="A83" s="191"/>
      <c r="B83" s="241"/>
      <c r="C83" s="193"/>
      <c r="D83" s="193"/>
      <c r="E83" s="194"/>
      <c r="F83" s="195"/>
      <c r="G83" s="196"/>
      <c r="H83" s="196"/>
      <c r="I83" s="196"/>
      <c r="J83" s="196"/>
      <c r="K83" s="204"/>
    </row>
    <row r="84" spans="1:12" s="36" customFormat="1" ht="17.25" customHeight="1" x14ac:dyDescent="0.25">
      <c r="A84" s="243">
        <v>60</v>
      </c>
      <c r="B84" s="95" t="s">
        <v>483</v>
      </c>
      <c r="C84" s="218" t="s">
        <v>125</v>
      </c>
      <c r="D84" s="219" t="s">
        <v>484</v>
      </c>
      <c r="E84" s="311">
        <v>7487</v>
      </c>
      <c r="F84" s="221">
        <v>12</v>
      </c>
      <c r="G84" s="221">
        <v>36</v>
      </c>
      <c r="H84" s="221">
        <v>30</v>
      </c>
      <c r="I84" s="221">
        <v>1</v>
      </c>
      <c r="J84" s="222">
        <v>100</v>
      </c>
      <c r="K84" s="223">
        <f t="shared" si="0"/>
        <v>100</v>
      </c>
    </row>
    <row r="85" spans="1:12" s="36" customFormat="1" ht="17.25" customHeight="1" x14ac:dyDescent="0.25">
      <c r="A85" s="191"/>
      <c r="B85" s="241"/>
      <c r="C85" s="193"/>
      <c r="D85" s="193"/>
      <c r="E85" s="194"/>
      <c r="F85" s="195"/>
      <c r="G85" s="196"/>
      <c r="H85" s="196"/>
      <c r="I85" s="196"/>
      <c r="J85" s="196"/>
      <c r="K85" s="204"/>
    </row>
    <row r="86" spans="1:12" s="36" customFormat="1" ht="17.25" customHeight="1" x14ac:dyDescent="0.25">
      <c r="A86" s="243">
        <v>61</v>
      </c>
      <c r="B86" s="238" t="s">
        <v>485</v>
      </c>
      <c r="C86" s="218" t="s">
        <v>19</v>
      </c>
      <c r="D86" s="219" t="s">
        <v>486</v>
      </c>
      <c r="E86" s="311">
        <v>8770</v>
      </c>
      <c r="F86" s="221">
        <v>12</v>
      </c>
      <c r="G86" s="221">
        <v>36</v>
      </c>
      <c r="H86" s="221">
        <v>30</v>
      </c>
      <c r="I86" s="221">
        <v>1</v>
      </c>
      <c r="J86" s="222">
        <v>200</v>
      </c>
      <c r="K86" s="223">
        <f>J86*I86</f>
        <v>200</v>
      </c>
    </row>
    <row r="87" spans="1:12" s="36" customFormat="1" ht="17.25" customHeight="1" x14ac:dyDescent="0.25">
      <c r="A87" s="243">
        <v>62</v>
      </c>
      <c r="B87" s="238" t="s">
        <v>485</v>
      </c>
      <c r="C87" s="218" t="s">
        <v>19</v>
      </c>
      <c r="D87" s="220" t="s">
        <v>487</v>
      </c>
      <c r="E87" s="311">
        <v>9456</v>
      </c>
      <c r="F87" s="221">
        <v>12</v>
      </c>
      <c r="G87" s="221">
        <v>36</v>
      </c>
      <c r="H87" s="221">
        <v>30</v>
      </c>
      <c r="I87" s="221">
        <v>1</v>
      </c>
      <c r="J87" s="222">
        <v>200</v>
      </c>
      <c r="K87" s="223">
        <f>J87*I87</f>
        <v>200</v>
      </c>
      <c r="L87" s="305"/>
    </row>
    <row r="88" spans="1:12" s="36" customFormat="1" ht="15.6" x14ac:dyDescent="0.25">
      <c r="A88" s="243">
        <v>63</v>
      </c>
      <c r="B88" s="213" t="s">
        <v>485</v>
      </c>
      <c r="C88" s="218" t="s">
        <v>125</v>
      </c>
      <c r="D88" s="219" t="s">
        <v>575</v>
      </c>
      <c r="E88" s="311">
        <v>7564</v>
      </c>
      <c r="F88" s="221">
        <v>12</v>
      </c>
      <c r="G88" s="221">
        <v>36</v>
      </c>
      <c r="H88" s="221">
        <v>30</v>
      </c>
      <c r="I88" s="221">
        <v>1</v>
      </c>
      <c r="J88" s="222">
        <v>100</v>
      </c>
      <c r="K88" s="223">
        <f t="shared" si="0"/>
        <v>100</v>
      </c>
    </row>
    <row r="89" spans="1:12" s="36" customFormat="1" ht="15.6" x14ac:dyDescent="0.25">
      <c r="A89" s="243">
        <v>64</v>
      </c>
      <c r="B89" s="213" t="s">
        <v>485</v>
      </c>
      <c r="C89" s="218" t="s">
        <v>125</v>
      </c>
      <c r="D89" s="219" t="s">
        <v>488</v>
      </c>
      <c r="E89" s="311">
        <v>4960</v>
      </c>
      <c r="F89" s="221">
        <v>12</v>
      </c>
      <c r="G89" s="221">
        <v>36</v>
      </c>
      <c r="H89" s="221">
        <v>30</v>
      </c>
      <c r="I89" s="221">
        <v>1</v>
      </c>
      <c r="J89" s="222">
        <v>100</v>
      </c>
      <c r="K89" s="223">
        <f>J89*I89</f>
        <v>100</v>
      </c>
    </row>
    <row r="90" spans="1:12" s="36" customFormat="1" ht="15.6" x14ac:dyDescent="0.25">
      <c r="A90" s="243">
        <v>65</v>
      </c>
      <c r="B90" s="213" t="s">
        <v>485</v>
      </c>
      <c r="C90" s="218" t="s">
        <v>125</v>
      </c>
      <c r="D90" s="219" t="s">
        <v>585</v>
      </c>
      <c r="E90" s="316">
        <v>4479</v>
      </c>
      <c r="F90" s="221">
        <v>12</v>
      </c>
      <c r="G90" s="221">
        <v>36</v>
      </c>
      <c r="H90" s="221">
        <v>30</v>
      </c>
      <c r="I90" s="221">
        <v>1</v>
      </c>
      <c r="J90" s="222">
        <v>100</v>
      </c>
      <c r="K90" s="223">
        <f>J90*I90</f>
        <v>100</v>
      </c>
      <c r="L90" s="305"/>
    </row>
    <row r="91" spans="1:12" s="36" customFormat="1" ht="15.6" x14ac:dyDescent="0.25">
      <c r="A91" s="243">
        <v>66</v>
      </c>
      <c r="B91" s="213" t="s">
        <v>485</v>
      </c>
      <c r="C91" s="218" t="s">
        <v>208</v>
      </c>
      <c r="D91" s="219" t="s">
        <v>489</v>
      </c>
      <c r="E91" s="316">
        <v>5432</v>
      </c>
      <c r="F91" s="221">
        <v>12</v>
      </c>
      <c r="G91" s="221">
        <v>36</v>
      </c>
      <c r="H91" s="221">
        <v>30</v>
      </c>
      <c r="I91" s="221">
        <v>1</v>
      </c>
      <c r="J91" s="222">
        <v>100</v>
      </c>
      <c r="K91" s="223">
        <f t="shared" si="0"/>
        <v>100</v>
      </c>
    </row>
    <row r="92" spans="1:12" s="36" customFormat="1" ht="15.6" x14ac:dyDescent="0.25">
      <c r="A92" s="243">
        <v>67</v>
      </c>
      <c r="B92" s="213" t="s">
        <v>485</v>
      </c>
      <c r="C92" s="218" t="s">
        <v>208</v>
      </c>
      <c r="D92" s="219" t="s">
        <v>490</v>
      </c>
      <c r="E92" s="316">
        <v>7486</v>
      </c>
      <c r="F92" s="221">
        <v>12</v>
      </c>
      <c r="G92" s="221">
        <v>36</v>
      </c>
      <c r="H92" s="221">
        <v>30</v>
      </c>
      <c r="I92" s="221">
        <v>1</v>
      </c>
      <c r="J92" s="222">
        <v>100</v>
      </c>
      <c r="K92" s="223">
        <f t="shared" si="0"/>
        <v>100</v>
      </c>
    </row>
    <row r="93" spans="1:12" s="36" customFormat="1" ht="15.6" x14ac:dyDescent="0.25">
      <c r="A93" s="243">
        <v>68</v>
      </c>
      <c r="B93" s="238" t="s">
        <v>485</v>
      </c>
      <c r="C93" s="218" t="s">
        <v>208</v>
      </c>
      <c r="D93" s="219" t="s">
        <v>491</v>
      </c>
      <c r="E93" s="316">
        <v>6660</v>
      </c>
      <c r="F93" s="221">
        <v>12</v>
      </c>
      <c r="G93" s="221">
        <v>36</v>
      </c>
      <c r="H93" s="221">
        <v>30</v>
      </c>
      <c r="I93" s="221">
        <v>1</v>
      </c>
      <c r="J93" s="222">
        <v>100</v>
      </c>
      <c r="K93" s="223">
        <f t="shared" si="0"/>
        <v>100</v>
      </c>
    </row>
    <row r="94" spans="1:12" s="36" customFormat="1" ht="15.6" x14ac:dyDescent="0.25">
      <c r="A94" s="243">
        <v>69</v>
      </c>
      <c r="B94" s="238" t="s">
        <v>485</v>
      </c>
      <c r="C94" s="218" t="s">
        <v>453</v>
      </c>
      <c r="D94" s="220" t="s">
        <v>492</v>
      </c>
      <c r="E94" s="311">
        <v>18735</v>
      </c>
      <c r="F94" s="221">
        <v>12</v>
      </c>
      <c r="G94" s="221">
        <v>36</v>
      </c>
      <c r="H94" s="221">
        <v>30</v>
      </c>
      <c r="I94" s="221">
        <v>1</v>
      </c>
      <c r="J94" s="222">
        <v>200</v>
      </c>
      <c r="K94" s="223">
        <f t="shared" si="0"/>
        <v>200</v>
      </c>
    </row>
    <row r="95" spans="1:12" s="36" customFormat="1" ht="15.6" x14ac:dyDescent="0.25">
      <c r="A95" s="191"/>
      <c r="B95" s="241"/>
      <c r="C95" s="193"/>
      <c r="D95" s="193"/>
      <c r="E95" s="194"/>
      <c r="F95" s="195"/>
      <c r="G95" s="196"/>
      <c r="H95" s="196"/>
      <c r="I95" s="196"/>
      <c r="J95" s="196"/>
      <c r="K95" s="204"/>
    </row>
    <row r="96" spans="1:12" s="36" customFormat="1" ht="15.6" x14ac:dyDescent="0.25">
      <c r="A96" s="243">
        <v>70</v>
      </c>
      <c r="B96" s="238" t="s">
        <v>493</v>
      </c>
      <c r="C96" s="218" t="s">
        <v>19</v>
      </c>
      <c r="D96" s="220" t="s">
        <v>494</v>
      </c>
      <c r="E96" s="311">
        <v>7466</v>
      </c>
      <c r="F96" s="221">
        <v>12</v>
      </c>
      <c r="G96" s="221">
        <v>36</v>
      </c>
      <c r="H96" s="221">
        <v>30</v>
      </c>
      <c r="I96" s="221">
        <v>1</v>
      </c>
      <c r="J96" s="222">
        <v>200</v>
      </c>
      <c r="K96" s="223">
        <f t="shared" si="0"/>
        <v>200</v>
      </c>
    </row>
    <row r="97" spans="1:11" s="233" customFormat="1" ht="15.6" x14ac:dyDescent="0.25">
      <c r="A97" s="243">
        <v>71</v>
      </c>
      <c r="B97" s="238" t="s">
        <v>493</v>
      </c>
      <c r="C97" s="218" t="s">
        <v>125</v>
      </c>
      <c r="D97" s="220" t="s">
        <v>651</v>
      </c>
      <c r="E97" s="324" t="s">
        <v>23</v>
      </c>
      <c r="F97" s="221">
        <v>12</v>
      </c>
      <c r="G97" s="221">
        <v>36</v>
      </c>
      <c r="H97" s="221">
        <v>30</v>
      </c>
      <c r="I97" s="221">
        <v>1</v>
      </c>
      <c r="J97" s="222">
        <v>100</v>
      </c>
      <c r="K97" s="223">
        <f t="shared" ref="K97" si="1">J97*I97</f>
        <v>100</v>
      </c>
    </row>
    <row r="98" spans="1:11" s="36" customFormat="1" ht="15.6" x14ac:dyDescent="0.25">
      <c r="A98" s="243">
        <v>72</v>
      </c>
      <c r="B98" s="238" t="s">
        <v>493</v>
      </c>
      <c r="C98" s="218" t="s">
        <v>125</v>
      </c>
      <c r="D98" s="220" t="s">
        <v>495</v>
      </c>
      <c r="E98" s="311">
        <v>8681</v>
      </c>
      <c r="F98" s="221">
        <v>12</v>
      </c>
      <c r="G98" s="221">
        <v>36</v>
      </c>
      <c r="H98" s="221">
        <v>30</v>
      </c>
      <c r="I98" s="221">
        <v>1</v>
      </c>
      <c r="J98" s="222">
        <v>100</v>
      </c>
      <c r="K98" s="223">
        <f t="shared" si="0"/>
        <v>100</v>
      </c>
    </row>
    <row r="99" spans="1:11" s="36" customFormat="1" ht="16.2" thickBot="1" x14ac:dyDescent="0.3">
      <c r="A99" s="244">
        <v>73</v>
      </c>
      <c r="B99" s="239" t="s">
        <v>493</v>
      </c>
      <c r="C99" s="226" t="s">
        <v>208</v>
      </c>
      <c r="D99" s="62" t="s">
        <v>496</v>
      </c>
      <c r="E99" s="310">
        <v>9235</v>
      </c>
      <c r="F99" s="232">
        <v>12</v>
      </c>
      <c r="G99" s="232">
        <v>36</v>
      </c>
      <c r="H99" s="232">
        <v>30</v>
      </c>
      <c r="I99" s="232">
        <v>1</v>
      </c>
      <c r="J99" s="234">
        <v>100</v>
      </c>
      <c r="K99" s="236">
        <f>J99*I99</f>
        <v>100</v>
      </c>
    </row>
    <row r="100" spans="1:11" ht="15.6" x14ac:dyDescent="0.25">
      <c r="A100" s="36"/>
      <c r="B100" s="36"/>
      <c r="C100" s="41" t="s">
        <v>292</v>
      </c>
      <c r="D100" s="41"/>
      <c r="E100" s="33">
        <f>SUM(E15:E99)</f>
        <v>588186</v>
      </c>
      <c r="F100" s="33"/>
      <c r="G100" s="33">
        <f>SUM(G15:G99)</f>
        <v>2628</v>
      </c>
      <c r="H100" s="33"/>
      <c r="I100" s="33"/>
      <c r="J100" s="33">
        <f>SUM(J15:J99)</f>
        <v>10800</v>
      </c>
      <c r="K100" s="33">
        <f>SUM(K15:K99)</f>
        <v>10800</v>
      </c>
    </row>
    <row r="101" spans="1:11" ht="15" customHeight="1" x14ac:dyDescent="0.25">
      <c r="A101" s="36"/>
      <c r="B101" s="36"/>
      <c r="C101" s="36"/>
      <c r="D101" s="36"/>
      <c r="E101" s="33"/>
      <c r="F101" s="36"/>
      <c r="G101" s="36"/>
      <c r="H101" s="36"/>
      <c r="I101" s="36"/>
      <c r="J101" s="36"/>
      <c r="K101" s="36"/>
    </row>
    <row r="102" spans="1:11" x14ac:dyDescent="0.25">
      <c r="D102" s="36"/>
    </row>
    <row r="103" spans="1:11" x14ac:dyDescent="0.25">
      <c r="D103" s="36"/>
    </row>
  </sheetData>
  <autoFilter ref="A13:K100" xr:uid="{00000000-0009-0000-0000-000003000000}"/>
  <mergeCells count="11">
    <mergeCell ref="K13:K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zoomScale="78" zoomScaleNormal="78" workbookViewId="0">
      <selection activeCell="C20" sqref="C20"/>
    </sheetView>
  </sheetViews>
  <sheetFormatPr defaultRowHeight="13.2" x14ac:dyDescent="0.25"/>
  <cols>
    <col min="1" max="1" width="6.109375" customWidth="1"/>
    <col min="2" max="2" width="22.5546875" customWidth="1"/>
    <col min="3" max="3" width="20.44140625" customWidth="1"/>
    <col min="4" max="4" width="24.6640625" customWidth="1"/>
    <col min="5" max="5" width="17" customWidth="1"/>
    <col min="6" max="6" width="14.44140625" customWidth="1"/>
    <col min="7" max="7" width="12.88671875" customWidth="1"/>
    <col min="8" max="8" width="13.5546875" customWidth="1"/>
    <col min="9" max="9" width="15" customWidth="1"/>
    <col min="10" max="10" width="13.6640625" customWidth="1"/>
    <col min="11" max="11" width="13.109375" customWidth="1"/>
  </cols>
  <sheetData>
    <row r="1" spans="1:12" x14ac:dyDescent="0.25">
      <c r="A1" s="20"/>
      <c r="B1" s="20"/>
      <c r="C1" s="20"/>
      <c r="D1" s="20"/>
      <c r="E1" s="20"/>
    </row>
    <row r="2" spans="1:12" x14ac:dyDescent="0.25">
      <c r="A2" s="20"/>
      <c r="B2" s="20"/>
      <c r="C2" s="20"/>
      <c r="D2" s="20"/>
      <c r="E2" s="20"/>
    </row>
    <row r="3" spans="1:12" x14ac:dyDescent="0.25">
      <c r="A3" s="20"/>
      <c r="B3" s="20"/>
      <c r="C3" s="20"/>
      <c r="D3" s="20"/>
      <c r="E3" s="20"/>
    </row>
    <row r="4" spans="1:12" x14ac:dyDescent="0.25">
      <c r="A4" s="21" t="s">
        <v>0</v>
      </c>
      <c r="B4" s="21"/>
      <c r="C4" s="21"/>
      <c r="D4" s="21"/>
    </row>
    <row r="5" spans="1:12" ht="15.6" x14ac:dyDescent="0.3">
      <c r="A5" s="61" t="s">
        <v>1</v>
      </c>
      <c r="B5" s="21"/>
      <c r="C5" s="21"/>
      <c r="D5" s="21"/>
    </row>
    <row r="6" spans="1:12" s="144" customFormat="1" ht="10.5" customHeight="1" x14ac:dyDescent="0.2">
      <c r="L6" s="145"/>
    </row>
    <row r="7" spans="1:12" s="23" customFormat="1" ht="16.5" customHeight="1" x14ac:dyDescent="0.25">
      <c r="A7" s="22" t="s">
        <v>390</v>
      </c>
      <c r="B7" s="22"/>
      <c r="C7" s="22"/>
      <c r="D7" s="22"/>
      <c r="E7" s="22"/>
      <c r="F7" s="22"/>
      <c r="L7" s="146"/>
    </row>
    <row r="8" spans="1:12" s="25" customFormat="1" ht="6.75" customHeight="1" x14ac:dyDescent="0.25">
      <c r="A8" s="24"/>
      <c r="B8" s="24"/>
      <c r="C8" s="24"/>
      <c r="D8" s="24"/>
      <c r="E8" s="24"/>
      <c r="L8" s="100"/>
    </row>
    <row r="9" spans="1:12" s="23" customFormat="1" ht="16.5" customHeight="1" x14ac:dyDescent="0.25">
      <c r="A9" s="229" t="s">
        <v>655</v>
      </c>
      <c r="B9" s="229"/>
      <c r="C9" s="229"/>
      <c r="D9" s="229"/>
      <c r="E9" s="229"/>
      <c r="F9" s="229"/>
    </row>
    <row r="10" spans="1:12" s="25" customFormat="1" ht="10.5" customHeight="1" thickBot="1" x14ac:dyDescent="0.3">
      <c r="A10" s="24"/>
      <c r="B10" s="24"/>
      <c r="C10" s="24"/>
      <c r="D10" s="24"/>
      <c r="E10" s="24"/>
      <c r="L10" s="100"/>
    </row>
    <row r="11" spans="1:12" s="60" customFormat="1" ht="15.75" customHeight="1" x14ac:dyDescent="0.25">
      <c r="A11" s="357" t="s">
        <v>3</v>
      </c>
      <c r="B11" s="359" t="s">
        <v>4</v>
      </c>
      <c r="C11" s="359" t="s">
        <v>5</v>
      </c>
      <c r="D11" s="359" t="s">
        <v>6</v>
      </c>
      <c r="E11" s="359" t="s">
        <v>7</v>
      </c>
      <c r="F11" s="359" t="s">
        <v>9</v>
      </c>
      <c r="G11" s="359" t="s">
        <v>10</v>
      </c>
      <c r="H11" s="359" t="s">
        <v>11</v>
      </c>
      <c r="I11" s="359" t="s">
        <v>12</v>
      </c>
      <c r="J11" s="333" t="s">
        <v>13</v>
      </c>
      <c r="K11" s="335" t="s">
        <v>14</v>
      </c>
    </row>
    <row r="12" spans="1:12" s="60" customFormat="1" ht="39.75" customHeight="1" thickBot="1" x14ac:dyDescent="0.3">
      <c r="A12" s="358"/>
      <c r="B12" s="360"/>
      <c r="C12" s="360"/>
      <c r="D12" s="360"/>
      <c r="E12" s="360"/>
      <c r="F12" s="360"/>
      <c r="G12" s="360"/>
      <c r="H12" s="360"/>
      <c r="I12" s="360"/>
      <c r="J12" s="334"/>
      <c r="K12" s="336"/>
    </row>
    <row r="13" spans="1:12" s="216" customFormat="1" ht="17.25" customHeight="1" x14ac:dyDescent="0.25">
      <c r="A13" s="284">
        <v>1</v>
      </c>
      <c r="B13" s="285" t="s">
        <v>610</v>
      </c>
      <c r="C13" s="149" t="s">
        <v>125</v>
      </c>
      <c r="D13" s="218" t="s">
        <v>630</v>
      </c>
      <c r="E13" s="324">
        <v>4265</v>
      </c>
      <c r="F13" s="221">
        <v>12</v>
      </c>
      <c r="G13" s="221">
        <v>36</v>
      </c>
      <c r="H13" s="221">
        <v>30</v>
      </c>
      <c r="I13" s="221">
        <v>1</v>
      </c>
      <c r="J13" s="222">
        <v>100</v>
      </c>
      <c r="K13" s="223">
        <f>J13*I13</f>
        <v>100</v>
      </c>
    </row>
    <row r="14" spans="1:12" s="233" customFormat="1" ht="17.25" customHeight="1" x14ac:dyDescent="0.25">
      <c r="A14" s="318">
        <v>2</v>
      </c>
      <c r="B14" s="220" t="s">
        <v>610</v>
      </c>
      <c r="C14" s="218" t="s">
        <v>125</v>
      </c>
      <c r="D14" s="218" t="s">
        <v>611</v>
      </c>
      <c r="E14" s="316">
        <v>10389</v>
      </c>
      <c r="F14" s="221">
        <v>12</v>
      </c>
      <c r="G14" s="221">
        <v>36</v>
      </c>
      <c r="H14" s="221">
        <v>30</v>
      </c>
      <c r="I14" s="221">
        <v>1</v>
      </c>
      <c r="J14" s="222">
        <v>100</v>
      </c>
      <c r="K14" s="223">
        <f>J14*I14</f>
        <v>100</v>
      </c>
      <c r="L14" s="305"/>
    </row>
    <row r="15" spans="1:12" s="60" customFormat="1" ht="17.25" customHeight="1" thickBot="1" x14ac:dyDescent="0.3">
      <c r="A15" s="283">
        <v>3</v>
      </c>
      <c r="B15" s="62" t="s">
        <v>610</v>
      </c>
      <c r="C15" s="226" t="s">
        <v>125</v>
      </c>
      <c r="D15" s="226" t="s">
        <v>622</v>
      </c>
      <c r="E15" s="280">
        <v>2585</v>
      </c>
      <c r="F15" s="232">
        <v>12</v>
      </c>
      <c r="G15" s="232">
        <v>36</v>
      </c>
      <c r="H15" s="232">
        <v>30</v>
      </c>
      <c r="I15" s="232">
        <v>1</v>
      </c>
      <c r="J15" s="234">
        <v>100</v>
      </c>
      <c r="K15" s="236">
        <v>100</v>
      </c>
    </row>
    <row r="16" spans="1:12" ht="15.6" x14ac:dyDescent="0.25">
      <c r="A16" s="233"/>
      <c r="B16" s="233"/>
      <c r="C16" s="235" t="s">
        <v>292</v>
      </c>
      <c r="D16" s="235"/>
      <c r="E16" s="231">
        <f>SUM(E13:E15)</f>
        <v>17239</v>
      </c>
      <c r="F16" s="231"/>
      <c r="G16" s="231"/>
      <c r="H16" s="231"/>
      <c r="I16" s="231"/>
      <c r="J16" s="231"/>
      <c r="K16" s="231">
        <f>SUM(K13:K15)</f>
        <v>300</v>
      </c>
    </row>
    <row r="17" spans="5:5" x14ac:dyDescent="0.25">
      <c r="E17" s="287"/>
    </row>
  </sheetData>
  <autoFilter ref="A11:K12" xr:uid="{00000000-0009-0000-0000-000004000000}"/>
  <mergeCells count="11">
    <mergeCell ref="K11:K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6"/>
  <sheetViews>
    <sheetView zoomScale="75" workbookViewId="0">
      <selection activeCell="H47" sqref="H47"/>
    </sheetView>
  </sheetViews>
  <sheetFormatPr defaultRowHeight="13.2" x14ac:dyDescent="0.25"/>
  <cols>
    <col min="2" max="2" width="19" customWidth="1"/>
    <col min="3" max="3" width="21.44140625" customWidth="1"/>
    <col min="4" max="4" width="35.44140625" customWidth="1"/>
    <col min="5" max="5" width="22" customWidth="1"/>
    <col min="6" max="6" width="14" customWidth="1"/>
    <col min="7" max="7" width="14.44140625" customWidth="1"/>
    <col min="8" max="8" width="17.109375" customWidth="1"/>
    <col min="9" max="9" width="14.88671875" customWidth="1"/>
    <col min="10" max="10" width="18.44140625" customWidth="1"/>
    <col min="11" max="11" width="12.5546875" customWidth="1"/>
  </cols>
  <sheetData>
    <row r="1" spans="1:12" x14ac:dyDescent="0.25">
      <c r="A1" s="20"/>
      <c r="B1" s="20"/>
      <c r="C1" s="20"/>
      <c r="D1" s="20"/>
      <c r="E1" s="20"/>
    </row>
    <row r="2" spans="1:12" x14ac:dyDescent="0.25">
      <c r="A2" s="20"/>
      <c r="B2" s="20"/>
      <c r="C2" s="20"/>
      <c r="D2" s="20"/>
      <c r="E2" s="20"/>
    </row>
    <row r="3" spans="1:12" x14ac:dyDescent="0.25">
      <c r="A3" s="20"/>
      <c r="B3" s="20"/>
      <c r="C3" s="20"/>
      <c r="D3" s="20"/>
      <c r="E3" s="20"/>
    </row>
    <row r="4" spans="1:12" x14ac:dyDescent="0.25">
      <c r="A4" s="21" t="s">
        <v>0</v>
      </c>
      <c r="B4" s="21"/>
      <c r="C4" s="21"/>
      <c r="D4" s="21"/>
    </row>
    <row r="5" spans="1:12" ht="15.6" x14ac:dyDescent="0.3">
      <c r="A5" s="61" t="s">
        <v>1</v>
      </c>
      <c r="B5" s="21"/>
      <c r="C5" s="21"/>
      <c r="D5" s="21"/>
    </row>
    <row r="6" spans="1:12" s="144" customFormat="1" ht="10.5" customHeight="1" x14ac:dyDescent="0.2">
      <c r="L6" s="145"/>
    </row>
    <row r="7" spans="1:12" s="23" customFormat="1" ht="16.5" customHeight="1" x14ac:dyDescent="0.25">
      <c r="A7" s="22" t="s">
        <v>390</v>
      </c>
      <c r="B7" s="22"/>
      <c r="C7" s="22"/>
      <c r="D7" s="22"/>
      <c r="E7" s="22"/>
      <c r="F7" s="22"/>
      <c r="L7" s="146"/>
    </row>
    <row r="8" spans="1:12" s="25" customFormat="1" ht="6.75" customHeight="1" x14ac:dyDescent="0.25">
      <c r="A8" s="24"/>
      <c r="B8" s="24"/>
      <c r="C8" s="24"/>
      <c r="D8" s="24"/>
      <c r="E8" s="24"/>
      <c r="L8" s="100"/>
    </row>
    <row r="9" spans="1:12" s="23" customFormat="1" ht="16.5" customHeight="1" x14ac:dyDescent="0.25">
      <c r="A9" s="229" t="s">
        <v>655</v>
      </c>
      <c r="B9" s="229"/>
      <c r="C9" s="229"/>
      <c r="D9" s="229"/>
      <c r="E9" s="229"/>
      <c r="F9" s="229"/>
    </row>
    <row r="10" spans="1:12" s="25" customFormat="1" ht="10.5" customHeight="1" x14ac:dyDescent="0.25">
      <c r="A10" s="24"/>
      <c r="B10" s="24"/>
      <c r="C10" s="24"/>
      <c r="D10" s="1"/>
      <c r="E10" s="1"/>
      <c r="F10" s="104"/>
      <c r="L10" s="100"/>
    </row>
    <row r="11" spans="1:12" s="25" customFormat="1" ht="10.5" customHeight="1" thickBot="1" x14ac:dyDescent="0.3">
      <c r="A11" s="24"/>
      <c r="B11" s="24"/>
      <c r="C11" s="24"/>
      <c r="D11" s="24"/>
      <c r="E11" s="24"/>
      <c r="L11" s="100"/>
    </row>
    <row r="12" spans="1:12" ht="15.75" customHeight="1" x14ac:dyDescent="0.25">
      <c r="A12" s="337" t="s">
        <v>3</v>
      </c>
      <c r="B12" s="333" t="s">
        <v>4</v>
      </c>
      <c r="C12" s="333" t="s">
        <v>5</v>
      </c>
      <c r="D12" s="333" t="s">
        <v>6</v>
      </c>
      <c r="E12" s="333" t="s">
        <v>7</v>
      </c>
      <c r="F12" s="333" t="s">
        <v>9</v>
      </c>
      <c r="G12" s="333" t="s">
        <v>10</v>
      </c>
      <c r="H12" s="333" t="s">
        <v>11</v>
      </c>
      <c r="I12" s="333" t="s">
        <v>12</v>
      </c>
      <c r="J12" s="333" t="s">
        <v>13</v>
      </c>
      <c r="K12" s="335" t="s">
        <v>14</v>
      </c>
    </row>
    <row r="13" spans="1:12" ht="39.9" customHeight="1" thickBot="1" x14ac:dyDescent="0.3">
      <c r="A13" s="338"/>
      <c r="B13" s="334"/>
      <c r="C13" s="334"/>
      <c r="D13" s="334"/>
      <c r="E13" s="334"/>
      <c r="F13" s="334"/>
      <c r="G13" s="334"/>
      <c r="H13" s="334"/>
      <c r="I13" s="334"/>
      <c r="J13" s="334"/>
      <c r="K13" s="336"/>
    </row>
    <row r="14" spans="1:12" s="224" customFormat="1" ht="17.25" customHeight="1" x14ac:dyDescent="0.25">
      <c r="A14" s="328">
        <v>1</v>
      </c>
      <c r="B14" s="149" t="s">
        <v>391</v>
      </c>
      <c r="C14" s="149" t="s">
        <v>19</v>
      </c>
      <c r="D14" s="149" t="s">
        <v>643</v>
      </c>
      <c r="E14" s="103">
        <v>5641</v>
      </c>
      <c r="F14" s="150">
        <v>12</v>
      </c>
      <c r="G14" s="150">
        <v>36</v>
      </c>
      <c r="H14" s="150">
        <v>30</v>
      </c>
      <c r="I14" s="150">
        <v>1</v>
      </c>
      <c r="J14" s="103">
        <v>200</v>
      </c>
      <c r="K14" s="329">
        <f>J14*I14</f>
        <v>200</v>
      </c>
    </row>
    <row r="15" spans="1:12" ht="15.6" x14ac:dyDescent="0.25">
      <c r="A15" s="68">
        <v>2</v>
      </c>
      <c r="B15" s="218" t="s">
        <v>391</v>
      </c>
      <c r="C15" s="218" t="s">
        <v>19</v>
      </c>
      <c r="D15" s="218" t="s">
        <v>392</v>
      </c>
      <c r="E15" s="306">
        <v>12478</v>
      </c>
      <c r="F15" s="221">
        <v>12</v>
      </c>
      <c r="G15" s="221">
        <v>36</v>
      </c>
      <c r="H15" s="221">
        <v>30</v>
      </c>
      <c r="I15" s="221">
        <v>1</v>
      </c>
      <c r="J15" s="306">
        <v>200</v>
      </c>
      <c r="K15" s="212">
        <f>J15*I15</f>
        <v>200</v>
      </c>
    </row>
    <row r="16" spans="1:12" ht="15.75" customHeight="1" x14ac:dyDescent="0.25">
      <c r="A16" s="68">
        <v>3</v>
      </c>
      <c r="B16" s="218" t="s">
        <v>391</v>
      </c>
      <c r="C16" s="218" t="s">
        <v>125</v>
      </c>
      <c r="D16" s="218" t="s">
        <v>393</v>
      </c>
      <c r="E16" s="306">
        <v>7287</v>
      </c>
      <c r="F16" s="221">
        <v>12</v>
      </c>
      <c r="G16" s="221">
        <v>36</v>
      </c>
      <c r="H16" s="221">
        <v>30</v>
      </c>
      <c r="I16" s="221">
        <v>1</v>
      </c>
      <c r="J16" s="306">
        <v>100</v>
      </c>
      <c r="K16" s="212">
        <f t="shared" ref="K16:K25" si="0">J16*I16</f>
        <v>100</v>
      </c>
    </row>
    <row r="17" spans="1:11" ht="15.75" customHeight="1" x14ac:dyDescent="0.25">
      <c r="A17" s="68">
        <v>4</v>
      </c>
      <c r="B17" s="218" t="s">
        <v>391</v>
      </c>
      <c r="C17" s="218" t="s">
        <v>125</v>
      </c>
      <c r="D17" s="218" t="s">
        <v>394</v>
      </c>
      <c r="E17" s="306">
        <v>6299</v>
      </c>
      <c r="F17" s="221">
        <v>12</v>
      </c>
      <c r="G17" s="221">
        <v>36</v>
      </c>
      <c r="H17" s="221">
        <v>30</v>
      </c>
      <c r="I17" s="221">
        <v>1</v>
      </c>
      <c r="J17" s="306">
        <v>100</v>
      </c>
      <c r="K17" s="212">
        <f t="shared" si="0"/>
        <v>100</v>
      </c>
    </row>
    <row r="18" spans="1:11" s="20" customFormat="1" ht="15.6" x14ac:dyDescent="0.25">
      <c r="A18" s="68">
        <v>5</v>
      </c>
      <c r="B18" s="218" t="s">
        <v>391</v>
      </c>
      <c r="C18" s="218" t="s">
        <v>125</v>
      </c>
      <c r="D18" s="218" t="s">
        <v>395</v>
      </c>
      <c r="E18" s="306">
        <v>3904</v>
      </c>
      <c r="F18" s="221">
        <v>12</v>
      </c>
      <c r="G18" s="221">
        <v>36</v>
      </c>
      <c r="H18" s="221">
        <v>30</v>
      </c>
      <c r="I18" s="221">
        <v>1</v>
      </c>
      <c r="J18" s="306">
        <v>100</v>
      </c>
      <c r="K18" s="212">
        <f t="shared" si="0"/>
        <v>100</v>
      </c>
    </row>
    <row r="19" spans="1:11" ht="15.75" customHeight="1" x14ac:dyDescent="0.25">
      <c r="A19" s="68">
        <v>6</v>
      </c>
      <c r="B19" s="218" t="s">
        <v>391</v>
      </c>
      <c r="C19" s="218" t="s">
        <v>150</v>
      </c>
      <c r="D19" s="218" t="s">
        <v>396</v>
      </c>
      <c r="E19" s="311">
        <v>7306</v>
      </c>
      <c r="F19" s="221">
        <v>12</v>
      </c>
      <c r="G19" s="221">
        <v>36</v>
      </c>
      <c r="H19" s="221">
        <v>30</v>
      </c>
      <c r="I19" s="221">
        <v>1</v>
      </c>
      <c r="J19" s="306">
        <v>200</v>
      </c>
      <c r="K19" s="212">
        <f t="shared" si="0"/>
        <v>200</v>
      </c>
    </row>
    <row r="20" spans="1:11" ht="15.75" customHeight="1" x14ac:dyDescent="0.25">
      <c r="A20" s="68">
        <v>7</v>
      </c>
      <c r="B20" s="218" t="s">
        <v>391</v>
      </c>
      <c r="C20" s="218" t="s">
        <v>208</v>
      </c>
      <c r="D20" s="218" t="s">
        <v>397</v>
      </c>
      <c r="E20" s="311">
        <v>7695</v>
      </c>
      <c r="F20" s="221">
        <v>12</v>
      </c>
      <c r="G20" s="221">
        <v>36</v>
      </c>
      <c r="H20" s="221">
        <v>30</v>
      </c>
      <c r="I20" s="306">
        <v>1</v>
      </c>
      <c r="J20" s="306">
        <v>100</v>
      </c>
      <c r="K20" s="212">
        <f t="shared" si="0"/>
        <v>100</v>
      </c>
    </row>
    <row r="21" spans="1:11" ht="15.75" customHeight="1" x14ac:dyDescent="0.25">
      <c r="A21" s="68">
        <v>8</v>
      </c>
      <c r="B21" s="218" t="s">
        <v>391</v>
      </c>
      <c r="C21" s="218" t="s">
        <v>208</v>
      </c>
      <c r="D21" s="218" t="s">
        <v>398</v>
      </c>
      <c r="E21" s="311">
        <v>4311</v>
      </c>
      <c r="F21" s="221">
        <v>12</v>
      </c>
      <c r="G21" s="221">
        <v>36</v>
      </c>
      <c r="H21" s="221">
        <v>30</v>
      </c>
      <c r="I21" s="221">
        <v>1</v>
      </c>
      <c r="J21" s="306">
        <v>100</v>
      </c>
      <c r="K21" s="212">
        <f t="shared" si="0"/>
        <v>100</v>
      </c>
    </row>
    <row r="22" spans="1:11" s="224" customFormat="1" ht="15.75" customHeight="1" x14ac:dyDescent="0.25">
      <c r="A22" s="68">
        <v>9</v>
      </c>
      <c r="B22" s="218" t="s">
        <v>391</v>
      </c>
      <c r="C22" s="218" t="s">
        <v>208</v>
      </c>
      <c r="D22" s="218" t="s">
        <v>644</v>
      </c>
      <c r="E22" s="311">
        <v>2655</v>
      </c>
      <c r="F22" s="221">
        <v>12</v>
      </c>
      <c r="G22" s="221">
        <v>36</v>
      </c>
      <c r="H22" s="221">
        <v>30</v>
      </c>
      <c r="I22" s="221">
        <v>1</v>
      </c>
      <c r="J22" s="306">
        <v>100</v>
      </c>
      <c r="K22" s="212">
        <f t="shared" si="0"/>
        <v>100</v>
      </c>
    </row>
    <row r="23" spans="1:11" ht="15.75" customHeight="1" x14ac:dyDescent="0.25">
      <c r="A23" s="191"/>
      <c r="B23" s="192"/>
      <c r="C23" s="193"/>
      <c r="D23" s="193"/>
      <c r="E23" s="194"/>
      <c r="F23" s="195"/>
      <c r="G23" s="196"/>
      <c r="H23" s="196"/>
      <c r="I23" s="196"/>
      <c r="J23" s="196"/>
      <c r="K23" s="204"/>
    </row>
    <row r="24" spans="1:11" s="224" customFormat="1" ht="15.75" customHeight="1" x14ac:dyDescent="0.25">
      <c r="A24" s="185">
        <v>10</v>
      </c>
      <c r="B24" s="218" t="s">
        <v>399</v>
      </c>
      <c r="C24" s="218" t="s">
        <v>125</v>
      </c>
      <c r="D24" s="201" t="s">
        <v>645</v>
      </c>
      <c r="E24" s="202">
        <v>6233</v>
      </c>
      <c r="F24" s="221">
        <v>12</v>
      </c>
      <c r="G24" s="221">
        <v>36</v>
      </c>
      <c r="H24" s="221">
        <v>30</v>
      </c>
      <c r="I24" s="221">
        <v>1</v>
      </c>
      <c r="J24" s="306">
        <v>100</v>
      </c>
      <c r="K24" s="308">
        <f>J24*I24</f>
        <v>100</v>
      </c>
    </row>
    <row r="25" spans="1:11" ht="16.2" thickBot="1" x14ac:dyDescent="0.3">
      <c r="A25" s="69">
        <v>11</v>
      </c>
      <c r="B25" s="226" t="s">
        <v>399</v>
      </c>
      <c r="C25" s="226" t="s">
        <v>125</v>
      </c>
      <c r="D25" s="226" t="s">
        <v>400</v>
      </c>
      <c r="E25" s="307">
        <v>8479</v>
      </c>
      <c r="F25" s="232">
        <v>12</v>
      </c>
      <c r="G25" s="232">
        <v>36</v>
      </c>
      <c r="H25" s="232">
        <v>30</v>
      </c>
      <c r="I25" s="232">
        <v>1</v>
      </c>
      <c r="J25" s="307">
        <v>100</v>
      </c>
      <c r="K25" s="271">
        <f t="shared" si="0"/>
        <v>100</v>
      </c>
    </row>
    <row r="26" spans="1:11" ht="15.6" x14ac:dyDescent="0.25">
      <c r="C26" s="41" t="s">
        <v>292</v>
      </c>
      <c r="D26" s="41"/>
      <c r="E26" s="33">
        <f>SUM(E14:E25)</f>
        <v>72288</v>
      </c>
      <c r="G26" s="33">
        <f>SUM(G14:G25)</f>
        <v>396</v>
      </c>
      <c r="J26" s="33">
        <f>SUM(J14:J25)</f>
        <v>1400</v>
      </c>
      <c r="K26" s="33">
        <f>SUM(K14:K25)</f>
        <v>1400</v>
      </c>
    </row>
  </sheetData>
  <autoFilter ref="A12:K13" xr:uid="{00000000-0009-0000-0000-000005000000}"/>
  <mergeCells count="11">
    <mergeCell ref="K12:K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7" right="0.7" top="0.75" bottom="0.75" header="0.3" footer="0.3"/>
  <pageSetup paperSize="9"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"/>
  <sheetViews>
    <sheetView zoomScale="75" workbookViewId="0">
      <selection activeCell="E8" sqref="E8"/>
    </sheetView>
  </sheetViews>
  <sheetFormatPr defaultColWidth="9.109375" defaultRowHeight="13.2" x14ac:dyDescent="0.25"/>
  <cols>
    <col min="1" max="1" width="5.33203125" customWidth="1"/>
    <col min="2" max="2" width="20.5546875" customWidth="1"/>
    <col min="3" max="3" width="29.109375" customWidth="1"/>
    <col min="4" max="4" width="44.33203125" customWidth="1"/>
    <col min="5" max="5" width="20.109375" customWidth="1"/>
    <col min="6" max="6" width="22.88671875" customWidth="1"/>
    <col min="7" max="7" width="16.44140625" customWidth="1"/>
    <col min="8" max="8" width="15.109375" customWidth="1"/>
    <col min="9" max="9" width="14.33203125" customWidth="1"/>
    <col min="10" max="10" width="15.33203125" customWidth="1"/>
    <col min="11" max="11" width="13.5546875" customWidth="1"/>
    <col min="12" max="12" width="28.33203125" customWidth="1"/>
  </cols>
  <sheetData>
    <row r="1" spans="1:13" ht="6" customHeight="1" x14ac:dyDescent="0.25"/>
    <row r="2" spans="1:13" x14ac:dyDescent="0.25">
      <c r="A2" s="20"/>
      <c r="B2" s="20"/>
      <c r="C2" s="20"/>
      <c r="D2" s="20"/>
      <c r="E2" s="20"/>
    </row>
    <row r="3" spans="1:13" x14ac:dyDescent="0.25">
      <c r="A3" s="20"/>
      <c r="B3" s="20"/>
      <c r="C3" s="20"/>
      <c r="D3" s="20"/>
      <c r="E3" s="20"/>
    </row>
    <row r="4" spans="1:13" x14ac:dyDescent="0.25">
      <c r="A4" s="20"/>
      <c r="B4" s="20"/>
      <c r="C4" s="20"/>
      <c r="D4" s="20"/>
      <c r="E4" s="20"/>
    </row>
    <row r="5" spans="1:13" ht="15.75" customHeight="1" x14ac:dyDescent="0.25">
      <c r="A5" s="137" t="s">
        <v>0</v>
      </c>
      <c r="B5" s="105"/>
      <c r="C5" s="21"/>
      <c r="D5" s="21"/>
    </row>
    <row r="6" spans="1:13" ht="15.6" x14ac:dyDescent="0.3">
      <c r="A6" s="61" t="s">
        <v>1</v>
      </c>
      <c r="B6" s="21"/>
      <c r="C6" s="21"/>
      <c r="D6" s="21"/>
    </row>
    <row r="7" spans="1:13" s="60" customFormat="1" ht="12.75" customHeight="1" x14ac:dyDescent="0.3">
      <c r="A7" s="144"/>
      <c r="B7" s="144"/>
      <c r="C7" s="144"/>
      <c r="D7" s="147"/>
      <c r="E7" s="147"/>
    </row>
    <row r="8" spans="1:13" ht="17.399999999999999" x14ac:dyDescent="0.25">
      <c r="A8" s="22" t="s">
        <v>390</v>
      </c>
      <c r="B8" s="22"/>
      <c r="C8" s="22"/>
      <c r="D8" s="22"/>
    </row>
    <row r="9" spans="1:13" ht="6.75" customHeight="1" x14ac:dyDescent="0.25">
      <c r="A9" s="22"/>
      <c r="B9" s="22"/>
      <c r="C9" s="22"/>
      <c r="D9" s="22"/>
    </row>
    <row r="10" spans="1:13" s="23" customFormat="1" ht="16.5" customHeight="1" x14ac:dyDescent="0.25">
      <c r="A10" s="229" t="s">
        <v>655</v>
      </c>
      <c r="B10" s="229"/>
      <c r="C10" s="229"/>
      <c r="D10" s="229"/>
      <c r="E10" s="229"/>
      <c r="F10" s="229"/>
    </row>
    <row r="11" spans="1:13" ht="13.8" thickBot="1" x14ac:dyDescent="0.3">
      <c r="A11" s="24"/>
      <c r="B11" s="24"/>
      <c r="C11" s="24"/>
      <c r="D11" s="24"/>
      <c r="E11" s="24"/>
    </row>
    <row r="12" spans="1:13" ht="15.75" customHeight="1" x14ac:dyDescent="0.25">
      <c r="A12" s="369" t="s">
        <v>3</v>
      </c>
      <c r="B12" s="365" t="s">
        <v>4</v>
      </c>
      <c r="C12" s="371" t="s">
        <v>5</v>
      </c>
      <c r="D12" s="373" t="s">
        <v>6</v>
      </c>
      <c r="E12" s="365" t="s">
        <v>343</v>
      </c>
      <c r="F12" s="365" t="s">
        <v>272</v>
      </c>
      <c r="G12" s="365" t="s">
        <v>273</v>
      </c>
      <c r="H12" s="365" t="s">
        <v>274</v>
      </c>
      <c r="I12" s="365" t="s">
        <v>344</v>
      </c>
      <c r="J12" s="367" t="s">
        <v>13</v>
      </c>
      <c r="K12" s="361" t="s">
        <v>14</v>
      </c>
      <c r="L12" s="363" t="s">
        <v>17</v>
      </c>
      <c r="M12" s="49"/>
    </row>
    <row r="13" spans="1:13" ht="39.9" customHeight="1" thickBot="1" x14ac:dyDescent="0.3">
      <c r="A13" s="370"/>
      <c r="B13" s="366"/>
      <c r="C13" s="372"/>
      <c r="D13" s="374"/>
      <c r="E13" s="366"/>
      <c r="F13" s="366"/>
      <c r="G13" s="366"/>
      <c r="H13" s="366"/>
      <c r="I13" s="366"/>
      <c r="J13" s="368"/>
      <c r="K13" s="362"/>
      <c r="L13" s="364"/>
      <c r="M13" s="49"/>
    </row>
    <row r="14" spans="1:13" ht="17.25" customHeight="1" x14ac:dyDescent="0.25">
      <c r="A14" s="242">
        <v>1</v>
      </c>
      <c r="B14" s="237" t="s">
        <v>541</v>
      </c>
      <c r="C14" s="16" t="s">
        <v>276</v>
      </c>
      <c r="D14" s="89" t="s">
        <v>542</v>
      </c>
      <c r="E14" s="17">
        <v>14459</v>
      </c>
      <c r="F14" s="88">
        <v>12</v>
      </c>
      <c r="G14" s="88">
        <v>36</v>
      </c>
      <c r="H14" s="88">
        <v>30</v>
      </c>
      <c r="I14" s="88">
        <v>1</v>
      </c>
      <c r="J14" s="88">
        <v>400</v>
      </c>
      <c r="K14" s="17">
        <f>J14*I14</f>
        <v>400</v>
      </c>
      <c r="L14" s="133" t="s">
        <v>23</v>
      </c>
      <c r="M14" s="71"/>
    </row>
    <row r="15" spans="1:13" s="227" customFormat="1" ht="15.6" x14ac:dyDescent="0.25">
      <c r="A15" s="243">
        <v>2</v>
      </c>
      <c r="B15" s="238" t="s">
        <v>541</v>
      </c>
      <c r="C15" s="218" t="s">
        <v>19</v>
      </c>
      <c r="D15" s="220" t="s">
        <v>543</v>
      </c>
      <c r="E15" s="295">
        <v>10767</v>
      </c>
      <c r="F15" s="221">
        <v>12</v>
      </c>
      <c r="G15" s="221">
        <v>36</v>
      </c>
      <c r="H15" s="221">
        <v>30</v>
      </c>
      <c r="I15" s="221">
        <v>1</v>
      </c>
      <c r="J15" s="221">
        <v>200</v>
      </c>
      <c r="K15" s="295">
        <f t="shared" ref="K15:K38" si="0">J15*I15</f>
        <v>200</v>
      </c>
      <c r="L15" s="304" t="s">
        <v>23</v>
      </c>
      <c r="M15" s="71"/>
    </row>
    <row r="16" spans="1:13" ht="15.6" x14ac:dyDescent="0.25">
      <c r="A16" s="243">
        <v>3</v>
      </c>
      <c r="B16" s="238" t="s">
        <v>541</v>
      </c>
      <c r="C16" s="218" t="s">
        <v>19</v>
      </c>
      <c r="D16" s="220" t="s">
        <v>544</v>
      </c>
      <c r="E16" s="320">
        <v>10265</v>
      </c>
      <c r="F16" s="221">
        <v>12</v>
      </c>
      <c r="G16" s="221">
        <v>36</v>
      </c>
      <c r="H16" s="221">
        <v>30</v>
      </c>
      <c r="I16" s="221">
        <v>1</v>
      </c>
      <c r="J16" s="221">
        <v>200</v>
      </c>
      <c r="K16" s="320">
        <f t="shared" si="0"/>
        <v>200</v>
      </c>
      <c r="L16" s="313" t="s">
        <v>23</v>
      </c>
      <c r="M16" s="182"/>
    </row>
    <row r="17" spans="1:13" ht="15.6" x14ac:dyDescent="0.25">
      <c r="A17" s="243">
        <v>4</v>
      </c>
      <c r="B17" s="238" t="s">
        <v>541</v>
      </c>
      <c r="C17" s="2" t="s">
        <v>19</v>
      </c>
      <c r="D17" s="5" t="s">
        <v>545</v>
      </c>
      <c r="E17" s="3">
        <v>8909</v>
      </c>
      <c r="F17" s="6">
        <v>12</v>
      </c>
      <c r="G17" s="6">
        <v>36</v>
      </c>
      <c r="H17" s="6">
        <v>30</v>
      </c>
      <c r="I17" s="6">
        <v>1</v>
      </c>
      <c r="J17" s="6">
        <v>200</v>
      </c>
      <c r="K17" s="3">
        <f t="shared" si="0"/>
        <v>200</v>
      </c>
      <c r="L17" s="134" t="s">
        <v>23</v>
      </c>
      <c r="M17" s="49"/>
    </row>
    <row r="18" spans="1:13" ht="15.6" x14ac:dyDescent="0.25">
      <c r="A18" s="243">
        <v>5</v>
      </c>
      <c r="B18" s="238" t="s">
        <v>541</v>
      </c>
      <c r="C18" s="2" t="s">
        <v>19</v>
      </c>
      <c r="D18" s="5" t="s">
        <v>546</v>
      </c>
      <c r="E18" s="3">
        <v>6784</v>
      </c>
      <c r="F18" s="6">
        <v>12</v>
      </c>
      <c r="G18" s="6">
        <v>36</v>
      </c>
      <c r="H18" s="6">
        <v>30</v>
      </c>
      <c r="I18" s="6">
        <v>1</v>
      </c>
      <c r="J18" s="6">
        <v>200</v>
      </c>
      <c r="K18" s="3">
        <f t="shared" si="0"/>
        <v>200</v>
      </c>
      <c r="L18" s="134" t="s">
        <v>23</v>
      </c>
      <c r="M18" s="49"/>
    </row>
    <row r="19" spans="1:13" ht="17.25" customHeight="1" x14ac:dyDescent="0.25">
      <c r="A19" s="243">
        <v>6</v>
      </c>
      <c r="B19" s="238" t="s">
        <v>541</v>
      </c>
      <c r="C19" s="2" t="s">
        <v>19</v>
      </c>
      <c r="D19" s="5" t="s">
        <v>547</v>
      </c>
      <c r="E19" s="3">
        <v>4128</v>
      </c>
      <c r="F19" s="6">
        <v>12</v>
      </c>
      <c r="G19" s="6">
        <v>36</v>
      </c>
      <c r="H19" s="6">
        <v>30</v>
      </c>
      <c r="I19" s="6">
        <v>1</v>
      </c>
      <c r="J19" s="6">
        <v>200</v>
      </c>
      <c r="K19" s="3">
        <f t="shared" si="0"/>
        <v>200</v>
      </c>
      <c r="L19" s="63" t="s">
        <v>548</v>
      </c>
      <c r="M19" s="49"/>
    </row>
    <row r="20" spans="1:13" s="224" customFormat="1" ht="17.25" customHeight="1" x14ac:dyDescent="0.25">
      <c r="A20" s="243">
        <v>7</v>
      </c>
      <c r="B20" s="300" t="s">
        <v>541</v>
      </c>
      <c r="C20" s="296" t="s">
        <v>19</v>
      </c>
      <c r="D20" s="298" t="s">
        <v>640</v>
      </c>
      <c r="E20" s="297">
        <v>4872</v>
      </c>
      <c r="F20" s="299">
        <v>13</v>
      </c>
      <c r="G20" s="299">
        <v>36</v>
      </c>
      <c r="H20" s="299">
        <v>30</v>
      </c>
      <c r="I20" s="299">
        <v>1</v>
      </c>
      <c r="J20" s="299">
        <v>200</v>
      </c>
      <c r="K20" s="301">
        <v>200</v>
      </c>
      <c r="L20" s="302" t="s">
        <v>23</v>
      </c>
      <c r="M20" s="190"/>
    </row>
    <row r="21" spans="1:13" ht="17.25" customHeight="1" x14ac:dyDescent="0.25">
      <c r="A21" s="243">
        <v>8</v>
      </c>
      <c r="B21" s="238" t="s">
        <v>541</v>
      </c>
      <c r="C21" s="2" t="s">
        <v>19</v>
      </c>
      <c r="D21" s="5" t="s">
        <v>549</v>
      </c>
      <c r="E21" s="3">
        <v>3555</v>
      </c>
      <c r="F21" s="6">
        <v>12</v>
      </c>
      <c r="G21" s="6">
        <v>36</v>
      </c>
      <c r="H21" s="3">
        <v>30</v>
      </c>
      <c r="I21" s="3">
        <v>1</v>
      </c>
      <c r="J21" s="6">
        <v>200</v>
      </c>
      <c r="K21" s="3">
        <f t="shared" si="0"/>
        <v>200</v>
      </c>
      <c r="L21" s="134" t="s">
        <v>23</v>
      </c>
      <c r="M21" s="49"/>
    </row>
    <row r="22" spans="1:13" ht="15.6" x14ac:dyDescent="0.25">
      <c r="A22" s="243">
        <v>9</v>
      </c>
      <c r="B22" s="238" t="s">
        <v>541</v>
      </c>
      <c r="C22" s="2" t="s">
        <v>19</v>
      </c>
      <c r="D22" s="5" t="s">
        <v>550</v>
      </c>
      <c r="E22" s="3">
        <v>15098</v>
      </c>
      <c r="F22" s="6">
        <v>12</v>
      </c>
      <c r="G22" s="6">
        <v>36</v>
      </c>
      <c r="H22" s="3">
        <v>30</v>
      </c>
      <c r="I22" s="3">
        <v>1</v>
      </c>
      <c r="J22" s="6">
        <v>200</v>
      </c>
      <c r="K22" s="3">
        <f t="shared" si="0"/>
        <v>200</v>
      </c>
      <c r="L22" s="63" t="s">
        <v>551</v>
      </c>
      <c r="M22" s="49"/>
    </row>
    <row r="23" spans="1:13" ht="15.6" x14ac:dyDescent="0.25">
      <c r="A23" s="243">
        <v>10</v>
      </c>
      <c r="B23" s="238" t="s">
        <v>541</v>
      </c>
      <c r="C23" s="2" t="s">
        <v>19</v>
      </c>
      <c r="D23" s="5" t="s">
        <v>552</v>
      </c>
      <c r="E23" s="3">
        <v>5191</v>
      </c>
      <c r="F23" s="6">
        <v>12</v>
      </c>
      <c r="G23" s="6">
        <v>36</v>
      </c>
      <c r="H23" s="3">
        <v>30</v>
      </c>
      <c r="I23" s="3">
        <v>1</v>
      </c>
      <c r="J23" s="6">
        <v>200</v>
      </c>
      <c r="K23" s="3">
        <f t="shared" si="0"/>
        <v>200</v>
      </c>
      <c r="L23" s="134" t="s">
        <v>23</v>
      </c>
      <c r="M23" s="49"/>
    </row>
    <row r="24" spans="1:13" ht="15.6" x14ac:dyDescent="0.25">
      <c r="A24" s="243">
        <v>11</v>
      </c>
      <c r="B24" s="238" t="s">
        <v>541</v>
      </c>
      <c r="C24" s="2" t="s">
        <v>19</v>
      </c>
      <c r="D24" s="5" t="s">
        <v>553</v>
      </c>
      <c r="E24" s="3">
        <v>7782</v>
      </c>
      <c r="F24" s="6">
        <v>12</v>
      </c>
      <c r="G24" s="6">
        <v>36</v>
      </c>
      <c r="H24" s="3">
        <v>30</v>
      </c>
      <c r="I24" s="3">
        <v>1</v>
      </c>
      <c r="J24" s="6">
        <v>200</v>
      </c>
      <c r="K24" s="3">
        <f t="shared" si="0"/>
        <v>200</v>
      </c>
      <c r="L24" s="134" t="s">
        <v>23</v>
      </c>
      <c r="M24" s="49"/>
    </row>
    <row r="25" spans="1:13" ht="15.6" x14ac:dyDescent="0.25">
      <c r="A25" s="243">
        <v>12</v>
      </c>
      <c r="B25" s="238" t="s">
        <v>541</v>
      </c>
      <c r="C25" s="2" t="s">
        <v>19</v>
      </c>
      <c r="D25" s="5" t="s">
        <v>554</v>
      </c>
      <c r="E25" s="3">
        <v>9963</v>
      </c>
      <c r="F25" s="6">
        <v>12</v>
      </c>
      <c r="G25" s="6">
        <v>36</v>
      </c>
      <c r="H25" s="3">
        <v>30</v>
      </c>
      <c r="I25" s="3">
        <v>1</v>
      </c>
      <c r="J25" s="6">
        <v>200</v>
      </c>
      <c r="K25" s="3">
        <f t="shared" si="0"/>
        <v>200</v>
      </c>
      <c r="L25" s="134" t="s">
        <v>23</v>
      </c>
      <c r="M25" s="49"/>
    </row>
    <row r="26" spans="1:13" ht="15.6" x14ac:dyDescent="0.25">
      <c r="A26" s="243">
        <v>13</v>
      </c>
      <c r="B26" s="238" t="s">
        <v>541</v>
      </c>
      <c r="C26" s="2" t="s">
        <v>19</v>
      </c>
      <c r="D26" s="5" t="s">
        <v>555</v>
      </c>
      <c r="E26" s="3">
        <v>5518</v>
      </c>
      <c r="F26" s="6">
        <v>12</v>
      </c>
      <c r="G26" s="6">
        <v>36</v>
      </c>
      <c r="H26" s="3">
        <v>30</v>
      </c>
      <c r="I26" s="3">
        <v>1</v>
      </c>
      <c r="J26" s="6">
        <v>200</v>
      </c>
      <c r="K26" s="3">
        <f t="shared" si="0"/>
        <v>200</v>
      </c>
      <c r="L26" s="134" t="s">
        <v>23</v>
      </c>
      <c r="M26" s="49"/>
    </row>
    <row r="27" spans="1:13" ht="15.6" x14ac:dyDescent="0.25">
      <c r="A27" s="243">
        <v>14</v>
      </c>
      <c r="B27" s="238" t="s">
        <v>541</v>
      </c>
      <c r="C27" s="2" t="s">
        <v>19</v>
      </c>
      <c r="D27" s="5" t="s">
        <v>556</v>
      </c>
      <c r="E27" s="3">
        <v>4342</v>
      </c>
      <c r="F27" s="6">
        <v>12</v>
      </c>
      <c r="G27" s="6">
        <v>36</v>
      </c>
      <c r="H27" s="3">
        <v>30</v>
      </c>
      <c r="I27" s="3">
        <v>1</v>
      </c>
      <c r="J27" s="6">
        <v>200</v>
      </c>
      <c r="K27" s="3">
        <f t="shared" si="0"/>
        <v>200</v>
      </c>
      <c r="L27" s="134" t="s">
        <v>23</v>
      </c>
      <c r="M27" s="49"/>
    </row>
    <row r="28" spans="1:13" ht="15.6" x14ac:dyDescent="0.25">
      <c r="A28" s="243">
        <v>15</v>
      </c>
      <c r="B28" s="238" t="s">
        <v>541</v>
      </c>
      <c r="C28" s="2" t="s">
        <v>19</v>
      </c>
      <c r="D28" s="5" t="s">
        <v>557</v>
      </c>
      <c r="E28" s="3">
        <v>4531</v>
      </c>
      <c r="F28" s="6">
        <v>12</v>
      </c>
      <c r="G28" s="6">
        <v>36</v>
      </c>
      <c r="H28" s="3">
        <v>30</v>
      </c>
      <c r="I28" s="3">
        <v>1</v>
      </c>
      <c r="J28" s="6">
        <v>200</v>
      </c>
      <c r="K28" s="3">
        <f t="shared" si="0"/>
        <v>200</v>
      </c>
      <c r="L28" s="134" t="s">
        <v>23</v>
      </c>
      <c r="M28" s="49"/>
    </row>
    <row r="29" spans="1:13" ht="15.6" x14ac:dyDescent="0.25">
      <c r="A29" s="243">
        <v>16</v>
      </c>
      <c r="B29" s="238" t="s">
        <v>541</v>
      </c>
      <c r="C29" s="2" t="s">
        <v>19</v>
      </c>
      <c r="D29" s="5" t="s">
        <v>558</v>
      </c>
      <c r="E29" s="3">
        <v>6650</v>
      </c>
      <c r="F29" s="6">
        <v>12</v>
      </c>
      <c r="G29" s="6">
        <v>36</v>
      </c>
      <c r="H29" s="3">
        <v>30</v>
      </c>
      <c r="I29" s="3">
        <v>1</v>
      </c>
      <c r="J29" s="6">
        <v>200</v>
      </c>
      <c r="K29" s="3">
        <f t="shared" si="0"/>
        <v>200</v>
      </c>
      <c r="L29" s="134" t="s">
        <v>23</v>
      </c>
      <c r="M29" s="49"/>
    </row>
    <row r="30" spans="1:13" ht="15.6" x14ac:dyDescent="0.25">
      <c r="A30" s="243">
        <v>17</v>
      </c>
      <c r="B30" s="238" t="s">
        <v>541</v>
      </c>
      <c r="C30" s="2" t="s">
        <v>19</v>
      </c>
      <c r="D30" s="5" t="s">
        <v>559</v>
      </c>
      <c r="E30" s="3">
        <v>6009</v>
      </c>
      <c r="F30" s="6">
        <v>12</v>
      </c>
      <c r="G30" s="6">
        <v>36</v>
      </c>
      <c r="H30" s="3">
        <v>30</v>
      </c>
      <c r="I30" s="3">
        <v>1</v>
      </c>
      <c r="J30" s="6">
        <v>200</v>
      </c>
      <c r="K30" s="3">
        <f t="shared" si="0"/>
        <v>200</v>
      </c>
      <c r="L30" s="134" t="s">
        <v>23</v>
      </c>
      <c r="M30" s="49"/>
    </row>
    <row r="31" spans="1:13" ht="15.6" x14ac:dyDescent="0.25">
      <c r="A31" s="243">
        <v>18</v>
      </c>
      <c r="B31" s="238" t="s">
        <v>541</v>
      </c>
      <c r="C31" s="218" t="s">
        <v>19</v>
      </c>
      <c r="D31" s="220" t="s">
        <v>560</v>
      </c>
      <c r="E31" s="309">
        <v>18272</v>
      </c>
      <c r="F31" s="221">
        <v>12</v>
      </c>
      <c r="G31" s="221">
        <v>36</v>
      </c>
      <c r="H31" s="309">
        <v>30</v>
      </c>
      <c r="I31" s="309">
        <v>1</v>
      </c>
      <c r="J31" s="309">
        <v>400</v>
      </c>
      <c r="K31" s="309">
        <f t="shared" si="0"/>
        <v>400</v>
      </c>
      <c r="L31" s="312" t="s">
        <v>561</v>
      </c>
      <c r="M31" s="305"/>
    </row>
    <row r="32" spans="1:13" ht="15.6" x14ac:dyDescent="0.25">
      <c r="A32" s="243">
        <v>19</v>
      </c>
      <c r="B32" s="238" t="s">
        <v>541</v>
      </c>
      <c r="C32" s="218" t="s">
        <v>19</v>
      </c>
      <c r="D32" s="220" t="s">
        <v>562</v>
      </c>
      <c r="E32" s="309">
        <v>7388</v>
      </c>
      <c r="F32" s="221">
        <v>12</v>
      </c>
      <c r="G32" s="221">
        <v>36</v>
      </c>
      <c r="H32" s="309">
        <v>30</v>
      </c>
      <c r="I32" s="309">
        <v>1</v>
      </c>
      <c r="J32" s="309">
        <v>200</v>
      </c>
      <c r="K32" s="309">
        <f t="shared" si="0"/>
        <v>200</v>
      </c>
      <c r="L32" s="313" t="s">
        <v>23</v>
      </c>
      <c r="M32" s="49"/>
    </row>
    <row r="33" spans="1:13" ht="15.6" x14ac:dyDescent="0.25">
      <c r="A33" s="243">
        <v>20</v>
      </c>
      <c r="B33" s="238" t="s">
        <v>541</v>
      </c>
      <c r="C33" s="218" t="s">
        <v>19</v>
      </c>
      <c r="D33" s="220" t="s">
        <v>563</v>
      </c>
      <c r="E33" s="309">
        <v>5830</v>
      </c>
      <c r="F33" s="221">
        <v>12</v>
      </c>
      <c r="G33" s="221">
        <v>36</v>
      </c>
      <c r="H33" s="309">
        <v>30</v>
      </c>
      <c r="I33" s="309">
        <v>1</v>
      </c>
      <c r="J33" s="309">
        <v>200</v>
      </c>
      <c r="K33" s="309">
        <f t="shared" si="0"/>
        <v>200</v>
      </c>
      <c r="L33" s="313" t="s">
        <v>23</v>
      </c>
      <c r="M33" s="49"/>
    </row>
    <row r="34" spans="1:13" ht="15.6" x14ac:dyDescent="0.25">
      <c r="A34" s="243">
        <v>21</v>
      </c>
      <c r="B34" s="238" t="s">
        <v>541</v>
      </c>
      <c r="C34" s="2" t="s">
        <v>19</v>
      </c>
      <c r="D34" s="5" t="s">
        <v>564</v>
      </c>
      <c r="E34" s="3">
        <v>3947</v>
      </c>
      <c r="F34" s="6">
        <v>12</v>
      </c>
      <c r="G34" s="6">
        <v>36</v>
      </c>
      <c r="H34" s="3">
        <v>30</v>
      </c>
      <c r="I34" s="3">
        <v>1</v>
      </c>
      <c r="J34" s="3">
        <v>200</v>
      </c>
      <c r="K34" s="3">
        <f t="shared" si="0"/>
        <v>200</v>
      </c>
      <c r="L34" s="63" t="s">
        <v>565</v>
      </c>
      <c r="M34" s="49"/>
    </row>
    <row r="35" spans="1:13" ht="15.6" x14ac:dyDescent="0.25">
      <c r="A35" s="243">
        <v>22</v>
      </c>
      <c r="B35" s="238" t="s">
        <v>541</v>
      </c>
      <c r="C35" s="2" t="s">
        <v>125</v>
      </c>
      <c r="D35" s="5" t="s">
        <v>566</v>
      </c>
      <c r="E35" s="3">
        <v>6981</v>
      </c>
      <c r="F35" s="6">
        <v>12</v>
      </c>
      <c r="G35" s="6">
        <v>36</v>
      </c>
      <c r="H35" s="6">
        <v>30</v>
      </c>
      <c r="I35" s="6">
        <v>1</v>
      </c>
      <c r="J35" s="3">
        <v>100</v>
      </c>
      <c r="K35" s="3">
        <f t="shared" si="0"/>
        <v>100</v>
      </c>
      <c r="L35" s="134" t="s">
        <v>23</v>
      </c>
    </row>
    <row r="36" spans="1:13" ht="15.6" x14ac:dyDescent="0.25">
      <c r="A36" s="243">
        <v>23</v>
      </c>
      <c r="B36" s="238" t="s">
        <v>541</v>
      </c>
      <c r="C36" s="2" t="s">
        <v>125</v>
      </c>
      <c r="D36" s="5" t="s">
        <v>567</v>
      </c>
      <c r="E36" s="3">
        <v>7207</v>
      </c>
      <c r="F36" s="6">
        <v>12</v>
      </c>
      <c r="G36" s="6">
        <v>36</v>
      </c>
      <c r="H36" s="6">
        <v>30</v>
      </c>
      <c r="I36" s="6">
        <v>1</v>
      </c>
      <c r="J36" s="3">
        <v>100</v>
      </c>
      <c r="K36" s="3">
        <f t="shared" si="0"/>
        <v>100</v>
      </c>
      <c r="L36" s="63" t="s">
        <v>568</v>
      </c>
    </row>
    <row r="37" spans="1:13" ht="15.6" x14ac:dyDescent="0.25">
      <c r="A37" s="243">
        <v>24</v>
      </c>
      <c r="B37" s="238" t="s">
        <v>541</v>
      </c>
      <c r="C37" s="2" t="s">
        <v>125</v>
      </c>
      <c r="D37" s="5" t="s">
        <v>569</v>
      </c>
      <c r="E37" s="3">
        <v>9962</v>
      </c>
      <c r="F37" s="6">
        <v>12</v>
      </c>
      <c r="G37" s="6">
        <v>36</v>
      </c>
      <c r="H37" s="6">
        <v>30</v>
      </c>
      <c r="I37" s="6">
        <v>1</v>
      </c>
      <c r="J37" s="3">
        <v>100</v>
      </c>
      <c r="K37" s="3">
        <f t="shared" si="0"/>
        <v>100</v>
      </c>
      <c r="L37" s="134" t="s">
        <v>23</v>
      </c>
    </row>
    <row r="38" spans="1:13" ht="15.6" x14ac:dyDescent="0.25">
      <c r="A38" s="243">
        <v>25</v>
      </c>
      <c r="B38" s="238" t="s">
        <v>541</v>
      </c>
      <c r="C38" s="2" t="s">
        <v>125</v>
      </c>
      <c r="D38" s="5" t="s">
        <v>570</v>
      </c>
      <c r="E38" s="3">
        <v>4995</v>
      </c>
      <c r="F38" s="6">
        <v>12</v>
      </c>
      <c r="G38" s="6">
        <v>36</v>
      </c>
      <c r="H38" s="6">
        <v>30</v>
      </c>
      <c r="I38" s="6">
        <v>1</v>
      </c>
      <c r="J38" s="3">
        <v>100</v>
      </c>
      <c r="K38" s="3">
        <f t="shared" si="0"/>
        <v>100</v>
      </c>
      <c r="L38" s="134" t="s">
        <v>23</v>
      </c>
    </row>
    <row r="39" spans="1:13" ht="15.6" x14ac:dyDescent="0.25">
      <c r="A39" s="243">
        <v>26</v>
      </c>
      <c r="B39" s="238" t="s">
        <v>541</v>
      </c>
      <c r="C39" s="2" t="s">
        <v>125</v>
      </c>
      <c r="D39" s="5" t="s">
        <v>571</v>
      </c>
      <c r="E39" s="3">
        <v>7552</v>
      </c>
      <c r="F39" s="6">
        <v>12</v>
      </c>
      <c r="G39" s="6">
        <v>36</v>
      </c>
      <c r="H39" s="6">
        <v>30</v>
      </c>
      <c r="I39" s="6">
        <v>1</v>
      </c>
      <c r="J39" s="6">
        <v>100</v>
      </c>
      <c r="K39" s="3">
        <f>J39*I39</f>
        <v>100</v>
      </c>
      <c r="L39" s="134" t="s">
        <v>23</v>
      </c>
    </row>
    <row r="40" spans="1:13" ht="15.6" x14ac:dyDescent="0.25">
      <c r="A40" s="303"/>
      <c r="B40" s="241"/>
      <c r="C40" s="75"/>
      <c r="D40" s="75"/>
      <c r="E40" s="76"/>
      <c r="F40" s="77"/>
      <c r="G40" s="78"/>
      <c r="H40" s="78"/>
      <c r="I40" s="78"/>
      <c r="J40" s="78"/>
      <c r="K40" s="78"/>
      <c r="L40" s="136"/>
    </row>
    <row r="41" spans="1:13" ht="16.2" thickBot="1" x14ac:dyDescent="0.3">
      <c r="A41" s="244">
        <v>27</v>
      </c>
      <c r="B41" s="239" t="s">
        <v>600</v>
      </c>
      <c r="C41" s="11" t="s">
        <v>276</v>
      </c>
      <c r="D41" s="62" t="s">
        <v>601</v>
      </c>
      <c r="E41" s="12">
        <v>16026</v>
      </c>
      <c r="F41" s="35">
        <v>12</v>
      </c>
      <c r="G41" s="35">
        <v>36</v>
      </c>
      <c r="H41" s="35">
        <v>30</v>
      </c>
      <c r="I41" s="35">
        <v>1</v>
      </c>
      <c r="J41" s="35">
        <v>400</v>
      </c>
      <c r="K41" s="12">
        <f>J41*I41</f>
        <v>400</v>
      </c>
      <c r="L41" s="90" t="s">
        <v>602</v>
      </c>
    </row>
    <row r="42" spans="1:13" ht="15.6" x14ac:dyDescent="0.3">
      <c r="C42" s="41" t="s">
        <v>292</v>
      </c>
      <c r="D42" s="41"/>
      <c r="E42" s="81">
        <f>SUM(E14:E41)</f>
        <v>216983</v>
      </c>
      <c r="J42" s="81">
        <f>SUM(J14:J39)</f>
        <v>5100</v>
      </c>
      <c r="K42" s="81">
        <f>SUM(K14:K39)</f>
        <v>5100</v>
      </c>
    </row>
  </sheetData>
  <autoFilter ref="A12:L42" xr:uid="{00000000-0009-0000-0000-000006000000}"/>
  <mergeCells count="12">
    <mergeCell ref="A12:A13"/>
    <mergeCell ref="B12:B13"/>
    <mergeCell ref="C12:C13"/>
    <mergeCell ref="D12:D13"/>
    <mergeCell ref="E12:E13"/>
    <mergeCell ref="K12:K13"/>
    <mergeCell ref="L12:L13"/>
    <mergeCell ref="F12:F13"/>
    <mergeCell ref="G12:G13"/>
    <mergeCell ref="H12:H13"/>
    <mergeCell ref="I12:I13"/>
    <mergeCell ref="J12:J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5"/>
  <sheetViews>
    <sheetView zoomScale="75" zoomScaleNormal="75" workbookViewId="0">
      <selection activeCell="H9" sqref="H9"/>
    </sheetView>
  </sheetViews>
  <sheetFormatPr defaultRowHeight="13.2" x14ac:dyDescent="0.25"/>
  <cols>
    <col min="1" max="1" width="4" customWidth="1"/>
    <col min="2" max="2" width="18.44140625" customWidth="1"/>
    <col min="3" max="3" width="26" customWidth="1"/>
    <col min="4" max="4" width="48.44140625" style="20" customWidth="1"/>
    <col min="5" max="5" width="19.109375" customWidth="1"/>
    <col min="6" max="6" width="19.109375" style="224" customWidth="1"/>
    <col min="7" max="7" width="22.5546875" style="20" customWidth="1"/>
    <col min="8" max="8" width="20.44140625" style="20" customWidth="1"/>
    <col min="9" max="9" width="24.88671875" customWidth="1"/>
    <col min="10" max="10" width="19.44140625" customWidth="1"/>
    <col min="11" max="11" width="12.109375" customWidth="1"/>
    <col min="12" max="13" width="11.5546875" customWidth="1"/>
    <col min="14" max="14" width="24.44140625" customWidth="1"/>
  </cols>
  <sheetData>
    <row r="1" spans="1:17" x14ac:dyDescent="0.25">
      <c r="A1" s="20"/>
      <c r="B1" s="20"/>
      <c r="C1" s="20"/>
      <c r="E1" s="20"/>
      <c r="F1" s="227"/>
    </row>
    <row r="2" spans="1:17" x14ac:dyDescent="0.25">
      <c r="A2" s="20"/>
      <c r="B2" s="20"/>
      <c r="C2" s="20"/>
      <c r="E2" s="20"/>
      <c r="F2" s="227"/>
    </row>
    <row r="3" spans="1:17" ht="11.25" customHeight="1" x14ac:dyDescent="0.25">
      <c r="A3" s="20"/>
      <c r="B3" s="20"/>
      <c r="C3" s="20"/>
      <c r="E3" s="20"/>
      <c r="F3" s="227"/>
    </row>
    <row r="4" spans="1:17" x14ac:dyDescent="0.25">
      <c r="A4" s="21" t="s">
        <v>0</v>
      </c>
      <c r="B4" s="21"/>
      <c r="C4" s="21"/>
      <c r="D4" s="21"/>
      <c r="E4" s="21"/>
      <c r="F4" s="228"/>
    </row>
    <row r="5" spans="1:17" ht="15.6" x14ac:dyDescent="0.3">
      <c r="A5" s="61" t="s">
        <v>1</v>
      </c>
      <c r="B5" s="21"/>
      <c r="C5" s="21"/>
      <c r="D5" s="21"/>
      <c r="E5" s="21"/>
      <c r="F5" s="228"/>
    </row>
    <row r="6" spans="1:17" s="144" customFormat="1" ht="10.5" customHeight="1" x14ac:dyDescent="0.2">
      <c r="F6" s="240"/>
      <c r="M6" s="145"/>
    </row>
    <row r="7" spans="1:17" ht="22.5" customHeight="1" x14ac:dyDescent="0.25">
      <c r="A7" s="22" t="s">
        <v>497</v>
      </c>
      <c r="B7" s="22"/>
      <c r="C7" s="22"/>
      <c r="D7" s="22"/>
      <c r="E7" s="22"/>
      <c r="F7" s="229"/>
    </row>
    <row r="8" spans="1:17" ht="6.75" customHeight="1" x14ac:dyDescent="0.25">
      <c r="A8" s="24"/>
      <c r="B8" s="24"/>
      <c r="C8" s="24"/>
      <c r="D8" s="24"/>
      <c r="E8" s="24"/>
      <c r="F8" s="230"/>
    </row>
    <row r="9" spans="1:17" s="23" customFormat="1" ht="16.5" customHeight="1" x14ac:dyDescent="0.25">
      <c r="A9" s="229" t="s">
        <v>656</v>
      </c>
      <c r="B9" s="229"/>
      <c r="C9" s="229"/>
      <c r="D9" s="229"/>
      <c r="E9" s="229"/>
      <c r="F9" s="229"/>
    </row>
    <row r="10" spans="1:17" x14ac:dyDescent="0.25">
      <c r="A10" s="24"/>
      <c r="B10" s="24"/>
      <c r="C10" s="24"/>
      <c r="D10" s="1"/>
      <c r="E10" s="1"/>
      <c r="F10" s="225"/>
    </row>
    <row r="11" spans="1:17" ht="13.8" thickBot="1" x14ac:dyDescent="0.3">
      <c r="A11" s="24"/>
      <c r="B11" s="24"/>
      <c r="C11" s="24"/>
      <c r="D11" s="24"/>
      <c r="E11" s="24"/>
      <c r="F11" s="230"/>
    </row>
    <row r="12" spans="1:17" ht="15.75" customHeight="1" x14ac:dyDescent="0.25">
      <c r="A12" s="331" t="s">
        <v>3</v>
      </c>
      <c r="B12" s="331" t="s">
        <v>4</v>
      </c>
      <c r="C12" s="331" t="s">
        <v>498</v>
      </c>
      <c r="D12" s="331" t="s">
        <v>6</v>
      </c>
      <c r="E12" s="331" t="s">
        <v>623</v>
      </c>
      <c r="F12" s="331" t="s">
        <v>633</v>
      </c>
      <c r="G12" s="331" t="s">
        <v>624</v>
      </c>
      <c r="H12" s="331" t="s">
        <v>625</v>
      </c>
      <c r="I12" s="331" t="s">
        <v>499</v>
      </c>
      <c r="J12" s="331" t="s">
        <v>9</v>
      </c>
      <c r="K12" s="331" t="s">
        <v>10</v>
      </c>
      <c r="L12" s="331" t="s">
        <v>500</v>
      </c>
      <c r="M12" s="331" t="s">
        <v>501</v>
      </c>
      <c r="N12" s="331" t="s">
        <v>15</v>
      </c>
    </row>
    <row r="13" spans="1:17" ht="57" customHeight="1" thickBot="1" x14ac:dyDescent="0.3">
      <c r="A13" s="353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32"/>
      <c r="O13" s="27"/>
      <c r="P13" s="27"/>
      <c r="Q13" s="27"/>
    </row>
    <row r="14" spans="1:17" ht="33.75" customHeight="1" x14ac:dyDescent="0.3">
      <c r="A14" s="18">
        <v>1</v>
      </c>
      <c r="B14" s="40" t="s">
        <v>18</v>
      </c>
      <c r="C14" s="53" t="s">
        <v>502</v>
      </c>
      <c r="D14" s="148" t="s">
        <v>503</v>
      </c>
      <c r="E14" s="246">
        <v>11200</v>
      </c>
      <c r="F14" s="248">
        <v>21200</v>
      </c>
      <c r="G14" s="251">
        <v>9</v>
      </c>
      <c r="H14" s="251">
        <v>11</v>
      </c>
      <c r="I14" s="55" t="s">
        <v>504</v>
      </c>
      <c r="J14" s="54">
        <v>13</v>
      </c>
      <c r="K14" s="17">
        <f>26*2</f>
        <v>52</v>
      </c>
      <c r="L14" s="260">
        <v>7600</v>
      </c>
      <c r="M14" s="261">
        <v>23000</v>
      </c>
      <c r="N14" s="65" t="s">
        <v>21</v>
      </c>
      <c r="O14" s="28"/>
      <c r="P14" s="28"/>
      <c r="Q14" s="28"/>
    </row>
    <row r="15" spans="1:17" ht="16.5" customHeight="1" x14ac:dyDescent="0.3">
      <c r="A15" s="19">
        <v>2</v>
      </c>
      <c r="B15" s="39" t="s">
        <v>18</v>
      </c>
      <c r="C15" s="51" t="s">
        <v>505</v>
      </c>
      <c r="D15" s="56" t="s">
        <v>506</v>
      </c>
      <c r="E15" s="245">
        <v>12000</v>
      </c>
      <c r="F15" s="247">
        <v>22000</v>
      </c>
      <c r="G15" s="378">
        <v>1</v>
      </c>
      <c r="H15" s="379"/>
      <c r="I15" s="44" t="s">
        <v>507</v>
      </c>
      <c r="J15" s="52">
        <v>24</v>
      </c>
      <c r="K15" s="3">
        <f>48*2</f>
        <v>96</v>
      </c>
      <c r="L15" s="258">
        <v>5000</v>
      </c>
      <c r="M15" s="262">
        <v>15000</v>
      </c>
      <c r="N15" s="66" t="s">
        <v>63</v>
      </c>
      <c r="O15" s="28"/>
      <c r="P15" s="28"/>
      <c r="Q15" s="28"/>
    </row>
    <row r="16" spans="1:17" ht="15.6" x14ac:dyDescent="0.3">
      <c r="A16" s="19">
        <v>3</v>
      </c>
      <c r="B16" s="39" t="s">
        <v>18</v>
      </c>
      <c r="C16" s="51" t="s">
        <v>366</v>
      </c>
      <c r="D16" s="56" t="s">
        <v>506</v>
      </c>
      <c r="E16" s="245">
        <v>14700</v>
      </c>
      <c r="F16" s="247">
        <v>17700</v>
      </c>
      <c r="G16" s="250">
        <v>3</v>
      </c>
      <c r="H16" s="252">
        <v>4</v>
      </c>
      <c r="I16" s="44" t="s">
        <v>508</v>
      </c>
      <c r="J16" s="52">
        <v>15</v>
      </c>
      <c r="K16" s="3">
        <f>30*2</f>
        <v>60</v>
      </c>
      <c r="L16" s="258">
        <v>7500</v>
      </c>
      <c r="M16" s="262">
        <v>23000</v>
      </c>
      <c r="N16" s="66" t="s">
        <v>63</v>
      </c>
      <c r="O16" s="28"/>
      <c r="P16" s="28"/>
      <c r="Q16" s="28"/>
    </row>
    <row r="17" spans="1:17" s="20" customFormat="1" ht="15.6" x14ac:dyDescent="0.3">
      <c r="A17" s="19">
        <v>4</v>
      </c>
      <c r="B17" s="39" t="s">
        <v>18</v>
      </c>
      <c r="C17" s="155" t="s">
        <v>366</v>
      </c>
      <c r="D17" s="56" t="s">
        <v>156</v>
      </c>
      <c r="E17" s="245">
        <v>20000</v>
      </c>
      <c r="F17" s="247">
        <v>23000</v>
      </c>
      <c r="G17" s="250">
        <v>4</v>
      </c>
      <c r="H17" s="250">
        <v>5</v>
      </c>
      <c r="I17" s="44" t="s">
        <v>507</v>
      </c>
      <c r="J17" s="52">
        <v>24</v>
      </c>
      <c r="K17" s="3">
        <f>48*2</f>
        <v>96</v>
      </c>
      <c r="L17" s="258">
        <v>9000</v>
      </c>
      <c r="M17" s="262">
        <v>27000</v>
      </c>
      <c r="N17" s="66" t="s">
        <v>21</v>
      </c>
      <c r="O17" s="30"/>
      <c r="P17" s="28"/>
      <c r="Q17" s="28"/>
    </row>
    <row r="18" spans="1:17" ht="15.6" x14ac:dyDescent="0.3">
      <c r="A18" s="19">
        <v>5</v>
      </c>
      <c r="B18" s="39" t="s">
        <v>18</v>
      </c>
      <c r="C18" s="51" t="s">
        <v>366</v>
      </c>
      <c r="D18" s="56" t="s">
        <v>503</v>
      </c>
      <c r="E18" s="245">
        <v>12500</v>
      </c>
      <c r="F18" s="247">
        <v>14500</v>
      </c>
      <c r="G18" s="253">
        <v>4</v>
      </c>
      <c r="H18" s="254"/>
      <c r="I18" s="44" t="s">
        <v>509</v>
      </c>
      <c r="J18" s="52">
        <v>14</v>
      </c>
      <c r="K18" s="3">
        <f>28*2</f>
        <v>56</v>
      </c>
      <c r="L18" s="258">
        <v>7500</v>
      </c>
      <c r="M18" s="262">
        <v>23000</v>
      </c>
      <c r="N18" s="66" t="s">
        <v>21</v>
      </c>
      <c r="O18" s="30"/>
      <c r="P18" s="28"/>
      <c r="Q18" s="28"/>
    </row>
    <row r="19" spans="1:17" ht="16.5" customHeight="1" x14ac:dyDescent="0.3">
      <c r="A19" s="19">
        <v>6</v>
      </c>
      <c r="B19" s="39" t="s">
        <v>18</v>
      </c>
      <c r="C19" s="51" t="s">
        <v>366</v>
      </c>
      <c r="D19" s="56" t="s">
        <v>510</v>
      </c>
      <c r="E19" s="375">
        <v>13000</v>
      </c>
      <c r="F19" s="376"/>
      <c r="G19" s="253">
        <v>6</v>
      </c>
      <c r="H19" s="254"/>
      <c r="I19" s="44" t="s">
        <v>511</v>
      </c>
      <c r="J19" s="52">
        <v>16</v>
      </c>
      <c r="K19" s="3">
        <f>32*2</f>
        <v>64</v>
      </c>
      <c r="L19" s="258">
        <v>7500</v>
      </c>
      <c r="M19" s="262">
        <v>23000</v>
      </c>
      <c r="N19" s="66" t="s">
        <v>65</v>
      </c>
      <c r="O19" s="30"/>
      <c r="P19" s="28"/>
      <c r="Q19" s="28"/>
    </row>
    <row r="20" spans="1:17" ht="15.75" customHeight="1" x14ac:dyDescent="0.3">
      <c r="A20" s="19">
        <v>7</v>
      </c>
      <c r="B20" s="67" t="s">
        <v>18</v>
      </c>
      <c r="C20" s="50" t="s">
        <v>366</v>
      </c>
      <c r="D20" s="56" t="s">
        <v>512</v>
      </c>
      <c r="E20" s="245">
        <v>14000</v>
      </c>
      <c r="F20" s="247">
        <v>16000</v>
      </c>
      <c r="G20" s="250">
        <v>9</v>
      </c>
      <c r="H20" s="254">
        <v>14</v>
      </c>
      <c r="I20" s="44" t="s">
        <v>509</v>
      </c>
      <c r="J20" s="52">
        <v>14</v>
      </c>
      <c r="K20" s="52">
        <f>28*2</f>
        <v>56</v>
      </c>
      <c r="L20" s="258">
        <v>7500</v>
      </c>
      <c r="M20" s="262">
        <v>23000</v>
      </c>
      <c r="N20" s="66" t="s">
        <v>50</v>
      </c>
      <c r="O20" s="30"/>
      <c r="P20" s="28"/>
      <c r="Q20" s="28"/>
    </row>
    <row r="21" spans="1:17" ht="15.6" x14ac:dyDescent="0.3">
      <c r="A21" s="19">
        <v>8</v>
      </c>
      <c r="B21" s="67" t="s">
        <v>18</v>
      </c>
      <c r="C21" s="50" t="s">
        <v>366</v>
      </c>
      <c r="D21" s="56" t="s">
        <v>513</v>
      </c>
      <c r="E21" s="245">
        <v>14500</v>
      </c>
      <c r="F21" s="247">
        <v>16500</v>
      </c>
      <c r="G21" s="253">
        <v>5</v>
      </c>
      <c r="H21" s="254"/>
      <c r="I21" s="44" t="s">
        <v>514</v>
      </c>
      <c r="J21" s="52">
        <v>17</v>
      </c>
      <c r="K21" s="52">
        <v>68</v>
      </c>
      <c r="L21" s="258">
        <v>7500</v>
      </c>
      <c r="M21" s="262">
        <v>23000</v>
      </c>
      <c r="N21" s="66" t="s">
        <v>65</v>
      </c>
      <c r="O21" s="30"/>
      <c r="P21" s="28"/>
      <c r="Q21" s="28"/>
    </row>
    <row r="22" spans="1:17" ht="17.25" customHeight="1" x14ac:dyDescent="0.3">
      <c r="A22" s="19">
        <v>9</v>
      </c>
      <c r="B22" s="39" t="s">
        <v>18</v>
      </c>
      <c r="C22" s="50" t="s">
        <v>515</v>
      </c>
      <c r="D22" s="57" t="s">
        <v>516</v>
      </c>
      <c r="E22" s="245">
        <v>7100</v>
      </c>
      <c r="F22" s="249">
        <v>10600</v>
      </c>
      <c r="G22" s="255">
        <v>3</v>
      </c>
      <c r="H22" s="257"/>
      <c r="I22" s="44" t="s">
        <v>517</v>
      </c>
      <c r="J22" s="52">
        <v>13</v>
      </c>
      <c r="K22" s="3">
        <f>26*2</f>
        <v>52</v>
      </c>
      <c r="L22" s="258">
        <v>7500</v>
      </c>
      <c r="M22" s="262">
        <v>23000</v>
      </c>
      <c r="N22" s="66" t="s">
        <v>26</v>
      </c>
      <c r="O22" s="31"/>
      <c r="P22" s="31"/>
      <c r="Q22" s="31"/>
    </row>
    <row r="23" spans="1:17" ht="16.5" customHeight="1" x14ac:dyDescent="0.3">
      <c r="A23" s="19">
        <v>10</v>
      </c>
      <c r="B23" s="39" t="s">
        <v>18</v>
      </c>
      <c r="C23" s="56" t="s">
        <v>518</v>
      </c>
      <c r="D23" s="57" t="s">
        <v>519</v>
      </c>
      <c r="E23" s="249">
        <v>6500</v>
      </c>
      <c r="F23" s="249">
        <v>9500</v>
      </c>
      <c r="G23" s="378">
        <v>2</v>
      </c>
      <c r="H23" s="379"/>
      <c r="I23" s="44" t="s">
        <v>520</v>
      </c>
      <c r="J23" s="52">
        <v>18</v>
      </c>
      <c r="K23" s="3">
        <f>36*2</f>
        <v>72</v>
      </c>
      <c r="L23" s="258">
        <v>7500</v>
      </c>
      <c r="M23" s="262">
        <v>23000</v>
      </c>
      <c r="N23" s="66" t="s">
        <v>63</v>
      </c>
      <c r="O23" s="31"/>
      <c r="P23" s="31"/>
      <c r="Q23" s="31"/>
    </row>
    <row r="24" spans="1:17" ht="16.5" customHeight="1" thickBot="1" x14ac:dyDescent="0.35">
      <c r="A24" s="83">
        <v>11</v>
      </c>
      <c r="B24" s="84" t="s">
        <v>18</v>
      </c>
      <c r="C24" s="85" t="s">
        <v>521</v>
      </c>
      <c r="D24" s="86" t="s">
        <v>522</v>
      </c>
      <c r="E24" s="377">
        <v>2800</v>
      </c>
      <c r="F24" s="377"/>
      <c r="G24" s="256">
        <v>2</v>
      </c>
      <c r="H24" s="256"/>
      <c r="I24" s="38" t="s">
        <v>523</v>
      </c>
      <c r="J24" s="12">
        <v>14</v>
      </c>
      <c r="K24" s="12">
        <f>28*2</f>
        <v>56</v>
      </c>
      <c r="L24" s="259">
        <v>5000</v>
      </c>
      <c r="M24" s="263">
        <v>15000</v>
      </c>
      <c r="N24" s="87" t="s">
        <v>63</v>
      </c>
      <c r="O24" s="31"/>
      <c r="P24" s="31"/>
      <c r="Q24" s="31"/>
    </row>
    <row r="25" spans="1:17" ht="15.6" x14ac:dyDescent="0.25">
      <c r="C25" s="41" t="s">
        <v>292</v>
      </c>
      <c r="D25" s="41"/>
      <c r="E25" s="33">
        <f>SUM(E14:E24)</f>
        <v>128300</v>
      </c>
      <c r="F25" s="231"/>
      <c r="K25" s="20"/>
      <c r="L25" s="33"/>
      <c r="M25" s="33">
        <f>SUM(M14:M24)</f>
        <v>241000</v>
      </c>
      <c r="N25" s="20"/>
    </row>
    <row r="26" spans="1:17" x14ac:dyDescent="0.25">
      <c r="K26" s="20"/>
      <c r="L26" s="20"/>
      <c r="M26" s="20"/>
      <c r="N26" s="20"/>
    </row>
    <row r="27" spans="1:17" x14ac:dyDescent="0.25">
      <c r="B27" s="59"/>
      <c r="C27" s="58"/>
    </row>
    <row r="28" spans="1:17" ht="17.399999999999999" x14ac:dyDescent="0.25">
      <c r="A28" s="22" t="s">
        <v>524</v>
      </c>
    </row>
    <row r="29" spans="1:17" ht="17.399999999999999" x14ac:dyDescent="0.25">
      <c r="A29" s="22"/>
    </row>
    <row r="30" spans="1:17" x14ac:dyDescent="0.25">
      <c r="A30" s="24" t="s">
        <v>525</v>
      </c>
      <c r="B30" s="24"/>
      <c r="C30" s="24"/>
      <c r="D30" s="1" t="s">
        <v>18</v>
      </c>
    </row>
    <row r="31" spans="1:17" x14ac:dyDescent="0.25">
      <c r="A31" s="24" t="s">
        <v>526</v>
      </c>
      <c r="B31" s="24"/>
      <c r="C31" s="24"/>
      <c r="D31" s="1"/>
    </row>
    <row r="32" spans="1:17" ht="17.399999999999999" x14ac:dyDescent="0.25">
      <c r="A32" s="22" t="s">
        <v>527</v>
      </c>
      <c r="B32" s="22"/>
      <c r="C32" s="22"/>
      <c r="D32" s="22"/>
    </row>
    <row r="33" spans="1:10" ht="13.8" thickBot="1" x14ac:dyDescent="0.3"/>
    <row r="34" spans="1:10" ht="15.75" customHeight="1" x14ac:dyDescent="0.25">
      <c r="A34" s="331" t="s">
        <v>3</v>
      </c>
      <c r="B34" s="331" t="s">
        <v>4</v>
      </c>
      <c r="C34" s="331" t="s">
        <v>498</v>
      </c>
      <c r="D34" s="331" t="s">
        <v>6</v>
      </c>
      <c r="E34" s="331" t="s">
        <v>626</v>
      </c>
      <c r="F34" s="331" t="s">
        <v>634</v>
      </c>
      <c r="G34" s="331" t="s">
        <v>499</v>
      </c>
      <c r="H34" s="331" t="s">
        <v>528</v>
      </c>
      <c r="I34" s="331" t="s">
        <v>501</v>
      </c>
      <c r="J34" s="331" t="s">
        <v>15</v>
      </c>
    </row>
    <row r="35" spans="1:10" ht="63.75" customHeight="1" thickBot="1" x14ac:dyDescent="0.3">
      <c r="A35" s="332"/>
      <c r="B35" s="332"/>
      <c r="C35" s="332"/>
      <c r="D35" s="332"/>
      <c r="E35" s="353"/>
      <c r="F35" s="332"/>
      <c r="G35" s="332"/>
      <c r="H35" s="332"/>
      <c r="I35" s="332"/>
      <c r="J35" s="332"/>
    </row>
    <row r="36" spans="1:10" ht="46.8" x14ac:dyDescent="0.25">
      <c r="A36" s="18">
        <v>1</v>
      </c>
      <c r="B36" s="40" t="s">
        <v>18</v>
      </c>
      <c r="C36" s="53" t="s">
        <v>502</v>
      </c>
      <c r="D36" s="148" t="s">
        <v>503</v>
      </c>
      <c r="E36" s="265">
        <v>11200</v>
      </c>
      <c r="F36" s="267">
        <v>21200</v>
      </c>
      <c r="G36" s="55" t="s">
        <v>504</v>
      </c>
      <c r="H36" s="273">
        <v>450</v>
      </c>
      <c r="I36" s="274">
        <v>9300</v>
      </c>
      <c r="J36" s="139" t="s">
        <v>21</v>
      </c>
    </row>
    <row r="37" spans="1:10" ht="15.6" x14ac:dyDescent="0.25">
      <c r="A37" s="19">
        <v>2</v>
      </c>
      <c r="B37" s="39" t="s">
        <v>18</v>
      </c>
      <c r="C37" s="51" t="s">
        <v>505</v>
      </c>
      <c r="D37" s="56" t="s">
        <v>506</v>
      </c>
      <c r="E37" s="264">
        <v>12000</v>
      </c>
      <c r="F37" s="266">
        <v>22000</v>
      </c>
      <c r="G37" s="44" t="s">
        <v>507</v>
      </c>
      <c r="H37" s="272">
        <v>400</v>
      </c>
      <c r="I37" s="275">
        <v>8400</v>
      </c>
      <c r="J37" s="140" t="s">
        <v>63</v>
      </c>
    </row>
    <row r="38" spans="1:10" ht="15.6" x14ac:dyDescent="0.25">
      <c r="A38" s="19">
        <v>3</v>
      </c>
      <c r="B38" s="39" t="s">
        <v>18</v>
      </c>
      <c r="C38" s="51" t="s">
        <v>366</v>
      </c>
      <c r="D38" s="56" t="s">
        <v>506</v>
      </c>
      <c r="E38" s="264">
        <v>14700</v>
      </c>
      <c r="F38" s="266">
        <v>17700</v>
      </c>
      <c r="G38" s="44" t="s">
        <v>508</v>
      </c>
      <c r="H38" s="272">
        <v>400</v>
      </c>
      <c r="I38" s="275">
        <v>8100</v>
      </c>
      <c r="J38" s="140" t="s">
        <v>63</v>
      </c>
    </row>
    <row r="39" spans="1:10" ht="15.6" x14ac:dyDescent="0.25">
      <c r="A39" s="19">
        <v>4</v>
      </c>
      <c r="B39" s="39" t="s">
        <v>18</v>
      </c>
      <c r="C39" s="51" t="s">
        <v>366</v>
      </c>
      <c r="D39" s="56" t="s">
        <v>156</v>
      </c>
      <c r="E39" s="264">
        <v>20000</v>
      </c>
      <c r="F39" s="266">
        <v>23000</v>
      </c>
      <c r="G39" s="44" t="s">
        <v>507</v>
      </c>
      <c r="H39" s="272">
        <v>500</v>
      </c>
      <c r="I39" s="275">
        <v>10800</v>
      </c>
      <c r="J39" s="140" t="s">
        <v>21</v>
      </c>
    </row>
    <row r="40" spans="1:10" ht="15.6" x14ac:dyDescent="0.25">
      <c r="A40" s="19">
        <v>5</v>
      </c>
      <c r="B40" s="39" t="s">
        <v>18</v>
      </c>
      <c r="C40" s="51" t="s">
        <v>366</v>
      </c>
      <c r="D40" s="56" t="s">
        <v>503</v>
      </c>
      <c r="E40" s="264">
        <v>12500</v>
      </c>
      <c r="F40" s="266">
        <v>14500</v>
      </c>
      <c r="G40" s="44" t="s">
        <v>509</v>
      </c>
      <c r="H40" s="272">
        <v>400</v>
      </c>
      <c r="I40" s="275">
        <v>7100</v>
      </c>
      <c r="J40" s="140" t="s">
        <v>21</v>
      </c>
    </row>
    <row r="41" spans="1:10" ht="15.75" customHeight="1" x14ac:dyDescent="0.25">
      <c r="A41" s="19">
        <v>6</v>
      </c>
      <c r="B41" s="39" t="s">
        <v>18</v>
      </c>
      <c r="C41" s="51" t="s">
        <v>366</v>
      </c>
      <c r="D41" s="56" t="s">
        <v>510</v>
      </c>
      <c r="E41" s="375">
        <v>13000</v>
      </c>
      <c r="F41" s="376"/>
      <c r="G41" s="44" t="s">
        <v>511</v>
      </c>
      <c r="H41" s="272">
        <v>300</v>
      </c>
      <c r="I41" s="275">
        <v>6000</v>
      </c>
      <c r="J41" s="140" t="s">
        <v>65</v>
      </c>
    </row>
    <row r="42" spans="1:10" ht="15.6" x14ac:dyDescent="0.25">
      <c r="A42" s="19">
        <v>7</v>
      </c>
      <c r="B42" s="67" t="s">
        <v>18</v>
      </c>
      <c r="C42" s="50" t="s">
        <v>366</v>
      </c>
      <c r="D42" s="56" t="s">
        <v>512</v>
      </c>
      <c r="E42" s="264">
        <v>14000</v>
      </c>
      <c r="F42" s="266">
        <v>16000</v>
      </c>
      <c r="G42" s="44" t="s">
        <v>509</v>
      </c>
      <c r="H42" s="272">
        <v>400</v>
      </c>
      <c r="I42" s="275">
        <v>7600</v>
      </c>
      <c r="J42" s="140" t="s">
        <v>50</v>
      </c>
    </row>
    <row r="43" spans="1:10" ht="15.6" x14ac:dyDescent="0.25">
      <c r="A43" s="19">
        <v>8</v>
      </c>
      <c r="B43" s="67" t="s">
        <v>18</v>
      </c>
      <c r="C43" s="50" t="s">
        <v>366</v>
      </c>
      <c r="D43" s="56" t="s">
        <v>513</v>
      </c>
      <c r="E43" s="264">
        <v>14500</v>
      </c>
      <c r="F43" s="266">
        <v>16500</v>
      </c>
      <c r="G43" s="44" t="s">
        <v>514</v>
      </c>
      <c r="H43" s="272">
        <v>400</v>
      </c>
      <c r="I43" s="275">
        <v>7600</v>
      </c>
      <c r="J43" s="140" t="s">
        <v>65</v>
      </c>
    </row>
    <row r="44" spans="1:10" ht="15.6" x14ac:dyDescent="0.25">
      <c r="A44" s="19">
        <v>9</v>
      </c>
      <c r="B44" s="39" t="s">
        <v>18</v>
      </c>
      <c r="C44" s="50" t="s">
        <v>515</v>
      </c>
      <c r="D44" s="5" t="s">
        <v>516</v>
      </c>
      <c r="E44" s="264">
        <v>7100</v>
      </c>
      <c r="F44" s="268">
        <v>10600</v>
      </c>
      <c r="G44" s="44" t="s">
        <v>517</v>
      </c>
      <c r="H44" s="272">
        <v>300</v>
      </c>
      <c r="I44" s="275">
        <v>5800</v>
      </c>
      <c r="J44" s="140" t="s">
        <v>26</v>
      </c>
    </row>
    <row r="45" spans="1:10" ht="15.6" x14ac:dyDescent="0.25">
      <c r="A45" s="19">
        <v>10</v>
      </c>
      <c r="B45" s="39" t="s">
        <v>18</v>
      </c>
      <c r="C45" s="50" t="s">
        <v>529</v>
      </c>
      <c r="D45" s="5" t="s">
        <v>530</v>
      </c>
      <c r="E45" s="264">
        <v>6500</v>
      </c>
      <c r="F45" s="266">
        <v>9500</v>
      </c>
      <c r="G45" s="44" t="s">
        <v>517</v>
      </c>
      <c r="H45" s="272">
        <v>200</v>
      </c>
      <c r="I45" s="275">
        <v>3500</v>
      </c>
      <c r="J45" s="140" t="s">
        <v>63</v>
      </c>
    </row>
    <row r="46" spans="1:10" ht="15.6" x14ac:dyDescent="0.25">
      <c r="A46" s="19">
        <v>11</v>
      </c>
      <c r="B46" s="39" t="s">
        <v>18</v>
      </c>
      <c r="C46" s="50" t="s">
        <v>531</v>
      </c>
      <c r="D46" s="5" t="s">
        <v>532</v>
      </c>
      <c r="E46" s="266">
        <v>12000</v>
      </c>
      <c r="F46" s="266">
        <v>18000</v>
      </c>
      <c r="G46" s="44" t="s">
        <v>520</v>
      </c>
      <c r="H46" s="272">
        <v>450</v>
      </c>
      <c r="I46" s="275">
        <v>8800</v>
      </c>
      <c r="J46" s="140" t="s">
        <v>63</v>
      </c>
    </row>
    <row r="47" spans="1:10" ht="15.6" x14ac:dyDescent="0.25">
      <c r="A47" s="19">
        <v>12</v>
      </c>
      <c r="B47" s="39" t="s">
        <v>18</v>
      </c>
      <c r="C47" s="50" t="s">
        <v>533</v>
      </c>
      <c r="D47" s="5" t="s">
        <v>532</v>
      </c>
      <c r="E47" s="375">
        <v>2500</v>
      </c>
      <c r="F47" s="376"/>
      <c r="G47" s="44" t="s">
        <v>517</v>
      </c>
      <c r="H47" s="272">
        <v>200</v>
      </c>
      <c r="I47" s="275">
        <v>3300</v>
      </c>
      <c r="J47" s="140" t="s">
        <v>63</v>
      </c>
    </row>
    <row r="48" spans="1:10" ht="15.6" x14ac:dyDescent="0.25">
      <c r="A48" s="19">
        <v>13</v>
      </c>
      <c r="B48" s="39" t="s">
        <v>18</v>
      </c>
      <c r="C48" s="50" t="s">
        <v>534</v>
      </c>
      <c r="D48" s="5" t="s">
        <v>328</v>
      </c>
      <c r="E48" s="264">
        <v>10000</v>
      </c>
      <c r="F48" s="266">
        <v>18000</v>
      </c>
      <c r="G48" s="44" t="s">
        <v>520</v>
      </c>
      <c r="H48" s="272">
        <v>700</v>
      </c>
      <c r="I48" s="275">
        <v>13700</v>
      </c>
      <c r="J48" s="140" t="s">
        <v>63</v>
      </c>
    </row>
    <row r="49" spans="1:13" ht="15.6" x14ac:dyDescent="0.25">
      <c r="A49" s="19">
        <v>14</v>
      </c>
      <c r="B49" s="39" t="s">
        <v>18</v>
      </c>
      <c r="C49" s="50" t="s">
        <v>535</v>
      </c>
      <c r="D49" s="5" t="s">
        <v>536</v>
      </c>
      <c r="E49" s="264">
        <v>9000</v>
      </c>
      <c r="F49" s="266">
        <v>17000</v>
      </c>
      <c r="G49" s="44" t="s">
        <v>509</v>
      </c>
      <c r="H49" s="272">
        <v>300</v>
      </c>
      <c r="I49" s="275">
        <v>6000</v>
      </c>
      <c r="J49" s="140" t="s">
        <v>63</v>
      </c>
    </row>
    <row r="50" spans="1:13" ht="15.6" x14ac:dyDescent="0.25">
      <c r="A50" s="19">
        <v>15</v>
      </c>
      <c r="B50" s="39" t="s">
        <v>18</v>
      </c>
      <c r="C50" s="56" t="s">
        <v>518</v>
      </c>
      <c r="D50" s="5" t="s">
        <v>519</v>
      </c>
      <c r="E50" s="264">
        <v>6500</v>
      </c>
      <c r="F50" s="268">
        <v>9500</v>
      </c>
      <c r="G50" s="44" t="s">
        <v>520</v>
      </c>
      <c r="H50" s="272">
        <v>250</v>
      </c>
      <c r="I50" s="275">
        <v>4600</v>
      </c>
      <c r="J50" s="140" t="s">
        <v>63</v>
      </c>
    </row>
    <row r="51" spans="1:13" ht="15.6" x14ac:dyDescent="0.25">
      <c r="A51" s="19">
        <v>16</v>
      </c>
      <c r="B51" s="39" t="s">
        <v>18</v>
      </c>
      <c r="C51" s="106" t="s">
        <v>537</v>
      </c>
      <c r="D51" s="115" t="s">
        <v>503</v>
      </c>
      <c r="E51" s="375">
        <v>3400</v>
      </c>
      <c r="F51" s="376"/>
      <c r="G51" s="44" t="s">
        <v>538</v>
      </c>
      <c r="H51" s="276">
        <v>150</v>
      </c>
      <c r="I51" s="277">
        <v>2400</v>
      </c>
      <c r="J51" s="141" t="s">
        <v>21</v>
      </c>
    </row>
    <row r="52" spans="1:13" ht="15.6" x14ac:dyDescent="0.25">
      <c r="A52" s="19">
        <v>17</v>
      </c>
      <c r="B52" s="39" t="s">
        <v>18</v>
      </c>
      <c r="C52" s="106" t="s">
        <v>576</v>
      </c>
      <c r="D52" s="115" t="s">
        <v>577</v>
      </c>
      <c r="E52" s="375">
        <v>3200</v>
      </c>
      <c r="F52" s="376"/>
      <c r="G52" s="44" t="s">
        <v>538</v>
      </c>
      <c r="H52" s="276">
        <v>300</v>
      </c>
      <c r="I52" s="277">
        <v>5600</v>
      </c>
      <c r="J52" s="140" t="s">
        <v>26</v>
      </c>
    </row>
    <row r="53" spans="1:13" ht="15.6" x14ac:dyDescent="0.25">
      <c r="A53" s="19">
        <v>18</v>
      </c>
      <c r="B53" s="39" t="s">
        <v>18</v>
      </c>
      <c r="C53" s="106" t="s">
        <v>539</v>
      </c>
      <c r="D53" s="115" t="s">
        <v>540</v>
      </c>
      <c r="E53" s="382">
        <v>3500</v>
      </c>
      <c r="F53" s="382"/>
      <c r="G53" s="44" t="s">
        <v>523</v>
      </c>
      <c r="H53" s="276">
        <v>200</v>
      </c>
      <c r="I53" s="277">
        <v>2400</v>
      </c>
      <c r="J53" s="141" t="s">
        <v>63</v>
      </c>
    </row>
    <row r="54" spans="1:13" ht="16.2" thickBot="1" x14ac:dyDescent="0.3">
      <c r="A54" s="83">
        <v>19</v>
      </c>
      <c r="B54" s="84" t="s">
        <v>18</v>
      </c>
      <c r="C54" s="85" t="s">
        <v>521</v>
      </c>
      <c r="D54" s="62" t="s">
        <v>522</v>
      </c>
      <c r="E54" s="380">
        <v>2800</v>
      </c>
      <c r="F54" s="381"/>
      <c r="G54" s="135" t="s">
        <v>523</v>
      </c>
      <c r="H54" s="270">
        <v>200</v>
      </c>
      <c r="I54" s="271">
        <v>2400</v>
      </c>
      <c r="J54" s="142" t="s">
        <v>63</v>
      </c>
    </row>
    <row r="55" spans="1:13" ht="15.6" x14ac:dyDescent="0.25">
      <c r="B55" s="20"/>
      <c r="C55" s="41" t="s">
        <v>292</v>
      </c>
      <c r="D55" s="41"/>
      <c r="E55" s="33">
        <f>SUM(E36:E54)</f>
        <v>178400</v>
      </c>
      <c r="F55" s="231"/>
      <c r="I55" s="156"/>
      <c r="J55" s="20"/>
      <c r="L55" s="143"/>
      <c r="M55" s="33"/>
    </row>
  </sheetData>
  <autoFilter ref="A12:N13" xr:uid="{00000000-0009-0000-0000-000007000000}"/>
  <mergeCells count="34">
    <mergeCell ref="E54:F54"/>
    <mergeCell ref="E47:F47"/>
    <mergeCell ref="E51:F51"/>
    <mergeCell ref="E52:F52"/>
    <mergeCell ref="E53:F53"/>
    <mergeCell ref="G23:H23"/>
    <mergeCell ref="G15:H15"/>
    <mergeCell ref="G12:G13"/>
    <mergeCell ref="H12:H13"/>
    <mergeCell ref="E41:F41"/>
    <mergeCell ref="F34:F35"/>
    <mergeCell ref="E34:E35"/>
    <mergeCell ref="C12:C13"/>
    <mergeCell ref="D12:D13"/>
    <mergeCell ref="F12:F13"/>
    <mergeCell ref="E19:F19"/>
    <mergeCell ref="E24:F24"/>
    <mergeCell ref="E12:E13"/>
    <mergeCell ref="N12:N13"/>
    <mergeCell ref="H34:H35"/>
    <mergeCell ref="I34:I35"/>
    <mergeCell ref="J34:J35"/>
    <mergeCell ref="A34:A35"/>
    <mergeCell ref="B34:B35"/>
    <mergeCell ref="C34:C35"/>
    <mergeCell ref="D34:D35"/>
    <mergeCell ref="G34:G35"/>
    <mergeCell ref="I12:I13"/>
    <mergeCell ref="J12:J13"/>
    <mergeCell ref="K12:K13"/>
    <mergeCell ref="L12:L13"/>
    <mergeCell ref="M12:M13"/>
    <mergeCell ref="A12:A13"/>
    <mergeCell ref="B12:B13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Красноярск + пригород</vt:lpstr>
      <vt:lpstr>Ачинск, Наз., Шарып.</vt:lpstr>
      <vt:lpstr>Канск, Зеленогорск, Бородино</vt:lpstr>
      <vt:lpstr>Хакасия+Минусинск</vt:lpstr>
      <vt:lpstr>Кызыл</vt:lpstr>
      <vt:lpstr>Енисейск, Лесосиб.</vt:lpstr>
      <vt:lpstr>Иркутская обл.</vt:lpstr>
      <vt:lpstr>Bellini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tursunov</cp:lastModifiedBy>
  <cp:lastPrinted>2019-01-17T09:27:31Z</cp:lastPrinted>
  <dcterms:created xsi:type="dcterms:W3CDTF">1996-10-08T23:32:33Z</dcterms:created>
  <dcterms:modified xsi:type="dcterms:W3CDTF">2019-12-10T08:05:33Z</dcterms:modified>
</cp:coreProperties>
</file>